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drawings/drawing3.xml" ContentType="application/vnd.openxmlformats-officedocument.drawing+xml"/>
  <Override PartName="/xl/ctrlProps/ctrlProp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C:\Users\kikunaga\Dropbox\_RARIS-mikamine放安管\下部規程(1)_放射線障害予防規程実施細則\"/>
    </mc:Choice>
  </mc:AlternateContent>
  <xr:revisionPtr revIDLastSave="0" documentId="13_ncr:1_{38CA4EDA-CF8F-46CF-A6AF-95DF627A396E}" xr6:coauthVersionLast="47" xr6:coauthVersionMax="47" xr10:uidLastSave="{00000000-0000-0000-0000-000000000000}"/>
  <bookViews>
    <workbookView xWindow="-108" yWindow="-108" windowWidth="23256" windowHeight="11964" tabRatio="595" xr2:uid="{00000000-000D-0000-FFFF-FFFF00000000}"/>
  </bookViews>
  <sheets>
    <sheet name="計画書" sheetId="1" r:id="rId1"/>
    <sheet name="実施記録" sheetId="19" r:id="rId2"/>
    <sheet name="受領証" sheetId="20" r:id="rId3"/>
    <sheet name="Sheet9" sheetId="17" state="hidden" r:id="rId4"/>
    <sheet name="Sheet4" sheetId="14" state="hidden" r:id="rId5"/>
    <sheet name="Sheet2" sheetId="2" state="hidden" r:id="rId6"/>
    <sheet name="Sheet3" sheetId="3" state="hidden" r:id="rId7"/>
    <sheet name="Sheet8" sheetId="8" state="hidden" r:id="rId8"/>
    <sheet name="Sheet11" sheetId="11" state="hidden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F8" i="20" l="1"/>
  <c r="AF26" i="20"/>
  <c r="Z26" i="20"/>
  <c r="R26" i="20"/>
  <c r="M26" i="20"/>
  <c r="G26" i="20"/>
  <c r="A26" i="20"/>
  <c r="AF25" i="20"/>
  <c r="Z25" i="20"/>
  <c r="R25" i="20"/>
  <c r="M25" i="20"/>
  <c r="G25" i="20"/>
  <c r="A25" i="20"/>
  <c r="AF24" i="20"/>
  <c r="Z24" i="20"/>
  <c r="R24" i="20"/>
  <c r="M24" i="20"/>
  <c r="G24" i="20"/>
  <c r="A24" i="20"/>
  <c r="AF23" i="20"/>
  <c r="Z23" i="20"/>
  <c r="R23" i="20"/>
  <c r="M23" i="20"/>
  <c r="G23" i="20"/>
  <c r="A23" i="20"/>
  <c r="AF22" i="20"/>
  <c r="Z22" i="20"/>
  <c r="R22" i="20"/>
  <c r="M22" i="20"/>
  <c r="G22" i="20"/>
  <c r="A22" i="20"/>
  <c r="AF21" i="20"/>
  <c r="Z21" i="20"/>
  <c r="R21" i="20"/>
  <c r="M21" i="20"/>
  <c r="G21" i="20"/>
  <c r="A21" i="20"/>
  <c r="AF20" i="20"/>
  <c r="Z20" i="20"/>
  <c r="R20" i="20"/>
  <c r="M20" i="20"/>
  <c r="G20" i="20"/>
  <c r="A20" i="20"/>
  <c r="AF19" i="20"/>
  <c r="Z19" i="20"/>
  <c r="R19" i="20"/>
  <c r="M19" i="20"/>
  <c r="G19" i="20"/>
  <c r="A19" i="20"/>
  <c r="AF18" i="20"/>
  <c r="Z18" i="20"/>
  <c r="R18" i="20"/>
  <c r="M18" i="20"/>
  <c r="G18" i="20"/>
  <c r="A18" i="20"/>
  <c r="AF17" i="20"/>
  <c r="Z17" i="20"/>
  <c r="R17" i="20"/>
  <c r="M17" i="20"/>
  <c r="G17" i="20"/>
  <c r="A17" i="20"/>
  <c r="AF16" i="20"/>
  <c r="Z16" i="20"/>
  <c r="R16" i="20"/>
  <c r="M16" i="20"/>
  <c r="G16" i="20"/>
  <c r="A16" i="20"/>
  <c r="AF15" i="20"/>
  <c r="Z15" i="20"/>
  <c r="R15" i="20"/>
  <c r="M15" i="20"/>
  <c r="G15" i="20"/>
  <c r="A15" i="20"/>
  <c r="AF14" i="20"/>
  <c r="Z14" i="20"/>
  <c r="R14" i="20"/>
  <c r="M14" i="20"/>
  <c r="G14" i="20"/>
  <c r="A14" i="20"/>
  <c r="AF13" i="20"/>
  <c r="Z13" i="20"/>
  <c r="R13" i="20"/>
  <c r="M13" i="20"/>
  <c r="G13" i="20"/>
  <c r="A13" i="20"/>
  <c r="AF12" i="20"/>
  <c r="Z12" i="20"/>
  <c r="R12" i="20"/>
  <c r="M12" i="20"/>
  <c r="G12" i="20"/>
  <c r="A12" i="20"/>
  <c r="G2" i="20"/>
  <c r="AF33" i="19" l="1"/>
  <c r="AF32" i="19"/>
  <c r="AF31" i="19"/>
  <c r="AF30" i="19"/>
  <c r="AF29" i="19"/>
  <c r="AF28" i="19"/>
  <c r="AF27" i="19"/>
  <c r="AF26" i="19"/>
  <c r="AF25" i="19"/>
  <c r="AF24" i="19"/>
  <c r="AF23" i="19"/>
  <c r="AF22" i="19"/>
  <c r="AF21" i="19"/>
  <c r="AF20" i="19"/>
  <c r="AF19" i="19"/>
  <c r="Z19" i="19"/>
  <c r="Z33" i="19"/>
  <c r="Z32" i="19"/>
  <c r="Z31" i="19"/>
  <c r="Z30" i="19"/>
  <c r="Z29" i="19"/>
  <c r="Z28" i="19"/>
  <c r="Z27" i="19"/>
  <c r="Z26" i="19"/>
  <c r="Z25" i="19"/>
  <c r="Z24" i="19"/>
  <c r="Z23" i="19"/>
  <c r="Z22" i="19"/>
  <c r="Z21" i="19"/>
  <c r="Z20" i="19"/>
  <c r="R33" i="19"/>
  <c r="R32" i="19"/>
  <c r="R31" i="19"/>
  <c r="R30" i="19"/>
  <c r="R29" i="19"/>
  <c r="R28" i="19"/>
  <c r="R27" i="19"/>
  <c r="R26" i="19"/>
  <c r="R25" i="19"/>
  <c r="R24" i="19"/>
  <c r="R23" i="19"/>
  <c r="R22" i="19"/>
  <c r="R21" i="19"/>
  <c r="R20" i="19"/>
  <c r="R19" i="19"/>
  <c r="M19" i="19"/>
  <c r="M33" i="19"/>
  <c r="M32" i="19"/>
  <c r="M31" i="19"/>
  <c r="M30" i="19"/>
  <c r="M29" i="19"/>
  <c r="M28" i="19"/>
  <c r="M27" i="19"/>
  <c r="M26" i="19"/>
  <c r="M25" i="19"/>
  <c r="M24" i="19"/>
  <c r="M23" i="19"/>
  <c r="M22" i="19"/>
  <c r="M21" i="19"/>
  <c r="M20" i="19"/>
  <c r="G19" i="19"/>
  <c r="G33" i="19"/>
  <c r="G32" i="19"/>
  <c r="G31" i="19"/>
  <c r="G30" i="19"/>
  <c r="G29" i="19"/>
  <c r="G28" i="19"/>
  <c r="G27" i="19"/>
  <c r="G26" i="19"/>
  <c r="G25" i="19"/>
  <c r="G24" i="19"/>
  <c r="G23" i="19"/>
  <c r="G22" i="19"/>
  <c r="G21" i="19"/>
  <c r="G20" i="19"/>
  <c r="A33" i="19"/>
  <c r="A32" i="19"/>
  <c r="A31" i="19"/>
  <c r="A30" i="19"/>
  <c r="A29" i="19"/>
  <c r="A28" i="19"/>
  <c r="A27" i="19"/>
  <c r="A26" i="19"/>
  <c r="A25" i="19"/>
  <c r="A24" i="19"/>
  <c r="A23" i="19"/>
  <c r="A22" i="19"/>
  <c r="A21" i="19"/>
  <c r="A20" i="19"/>
  <c r="A19" i="19"/>
  <c r="G14" i="19"/>
  <c r="G13" i="19"/>
  <c r="M12" i="19"/>
  <c r="AF11" i="19"/>
  <c r="AB11" i="19"/>
  <c r="AB8" i="20" s="1"/>
  <c r="N11" i="19"/>
  <c r="H11" i="19"/>
  <c r="K10" i="19"/>
  <c r="AA9" i="19"/>
  <c r="K9" i="19"/>
  <c r="K6" i="19"/>
  <c r="K5" i="19"/>
  <c r="K4" i="19"/>
  <c r="AA3" i="19"/>
  <c r="G2" i="19"/>
  <c r="K342" i="2"/>
  <c r="K294" i="2"/>
  <c r="K189" i="2"/>
  <c r="K170" i="2"/>
  <c r="K169" i="2"/>
  <c r="K100" i="2"/>
  <c r="K99" i="2"/>
  <c r="I342" i="2"/>
  <c r="J342" i="2" s="1"/>
  <c r="I294" i="2"/>
  <c r="J294" i="2" s="1"/>
  <c r="I189" i="2"/>
  <c r="J189" i="2" s="1"/>
  <c r="I170" i="2"/>
  <c r="J170" i="2" s="1"/>
  <c r="I169" i="2"/>
  <c r="J169" i="2" s="1"/>
  <c r="I100" i="2"/>
  <c r="J100" i="2" s="1"/>
  <c r="I99" i="2"/>
  <c r="J99" i="2" s="1"/>
  <c r="K4" i="2"/>
  <c r="K123" i="2" l="1"/>
  <c r="K383" i="2"/>
  <c r="K149" i="2"/>
  <c r="K150" i="2"/>
  <c r="K151" i="2"/>
  <c r="K152" i="2"/>
  <c r="K305" i="2"/>
  <c r="K104" i="2"/>
  <c r="K147" i="2"/>
  <c r="K51" i="2"/>
  <c r="K31" i="2"/>
  <c r="K223" i="2"/>
  <c r="K235" i="2"/>
  <c r="K32" i="2"/>
  <c r="K253" i="2"/>
  <c r="K254" i="2"/>
  <c r="K5" i="2"/>
  <c r="K255" i="2"/>
  <c r="K219" i="2"/>
  <c r="K220" i="2"/>
  <c r="K210" i="2"/>
  <c r="K21" i="2"/>
  <c r="K22" i="2"/>
  <c r="K77" i="2"/>
  <c r="K23" i="2"/>
  <c r="K78" i="2"/>
  <c r="K79" i="2"/>
  <c r="K80" i="2"/>
  <c r="K81" i="2"/>
  <c r="K73" i="2"/>
  <c r="K18" i="2"/>
  <c r="B6" i="8" l="1"/>
  <c r="B5" i="8"/>
  <c r="B4" i="8"/>
</calcChain>
</file>

<file path=xl/sharedStrings.xml><?xml version="1.0" encoding="utf-8"?>
<sst xmlns="http://schemas.openxmlformats.org/spreadsheetml/2006/main" count="974" uniqueCount="501">
  <si>
    <t>氏名：</t>
    <rPh sb="0" eb="2">
      <t>シメイ</t>
    </rPh>
    <phoneticPr fontId="1"/>
  </si>
  <si>
    <t>所属：</t>
    <rPh sb="0" eb="2">
      <t>ショゾク</t>
    </rPh>
    <phoneticPr fontId="1"/>
  </si>
  <si>
    <t>e-MAIL：</t>
    <phoneticPr fontId="1"/>
  </si>
  <si>
    <t>職名：</t>
    <rPh sb="0" eb="2">
      <t>ショクメイ</t>
    </rPh>
    <phoneticPr fontId="1"/>
  </si>
  <si>
    <t>所内連絡者</t>
    <rPh sb="0" eb="2">
      <t>ショナイ</t>
    </rPh>
    <rPh sb="2" eb="5">
      <t>レンラクシャ</t>
    </rPh>
    <phoneticPr fontId="1"/>
  </si>
  <si>
    <t>物理・化学状態</t>
    <rPh sb="0" eb="2">
      <t>ブツリ</t>
    </rPh>
    <rPh sb="3" eb="5">
      <t>カガク</t>
    </rPh>
    <rPh sb="5" eb="7">
      <t>ジョウタイ</t>
    </rPh>
    <phoneticPr fontId="1"/>
  </si>
  <si>
    <t>半減期</t>
    <rPh sb="0" eb="3">
      <t>ハンゲンキ</t>
    </rPh>
    <phoneticPr fontId="1"/>
  </si>
  <si>
    <t>（MBｑ）</t>
  </si>
  <si>
    <t>Sm-146</t>
  </si>
  <si>
    <t>Pb-210</t>
  </si>
  <si>
    <t>Po-210</t>
  </si>
  <si>
    <t>Ac-227</t>
  </si>
  <si>
    <t>Pa-231</t>
  </si>
  <si>
    <t>Np-237</t>
  </si>
  <si>
    <t>Am-241</t>
  </si>
  <si>
    <t>Am-242m</t>
  </si>
  <si>
    <t>Cm-242</t>
  </si>
  <si>
    <t>Am-243</t>
  </si>
  <si>
    <t>Cm-243</t>
  </si>
  <si>
    <t>Cm-244</t>
  </si>
  <si>
    <t>Cm-246</t>
  </si>
  <si>
    <t>Cm-248</t>
  </si>
  <si>
    <t>Cf-252</t>
  </si>
  <si>
    <t>Na-22</t>
  </si>
  <si>
    <t>Mn-54</t>
  </si>
  <si>
    <t>Co-56</t>
  </si>
  <si>
    <t>Co-57</t>
  </si>
  <si>
    <t>Co-58</t>
  </si>
  <si>
    <t>Co-60</t>
  </si>
  <si>
    <t>Zn-65</t>
  </si>
  <si>
    <t>Se-75</t>
  </si>
  <si>
    <t>Rb-84</t>
  </si>
  <si>
    <t>Sr-85</t>
  </si>
  <si>
    <t>Y-88</t>
  </si>
  <si>
    <t>Nb-95</t>
  </si>
  <si>
    <t>Tc-99</t>
  </si>
  <si>
    <t>Ru-103</t>
  </si>
  <si>
    <t>Rh-102</t>
  </si>
  <si>
    <t>Cd-109</t>
  </si>
  <si>
    <t>In-114m</t>
  </si>
  <si>
    <t>Sn-119m</t>
  </si>
  <si>
    <t>Sb-124</t>
  </si>
  <si>
    <t>Cs-137</t>
  </si>
  <si>
    <t>Ce-139</t>
  </si>
  <si>
    <t>Ce-141</t>
  </si>
  <si>
    <t>Pm-143</t>
  </si>
  <si>
    <t>Gd-146</t>
  </si>
  <si>
    <t>Eu-152</t>
  </si>
  <si>
    <t>Dy-159</t>
  </si>
  <si>
    <t>Tb-160</t>
  </si>
  <si>
    <t>Tm-168</t>
  </si>
  <si>
    <t>Tm-170</t>
  </si>
  <si>
    <t>Lu-174</t>
  </si>
  <si>
    <t>Hf-175</t>
  </si>
  <si>
    <t>Ta-180m</t>
  </si>
  <si>
    <t>W-181</t>
  </si>
  <si>
    <t>Ta-182</t>
  </si>
  <si>
    <t>W-185</t>
  </si>
  <si>
    <t>Re-184</t>
  </si>
  <si>
    <t>Ir-192</t>
  </si>
  <si>
    <t>Hg-203</t>
  </si>
  <si>
    <t>C-11</t>
  </si>
  <si>
    <t>N-13</t>
  </si>
  <si>
    <t>O-15</t>
  </si>
  <si>
    <t>Na-24</t>
  </si>
  <si>
    <t>Mg-28</t>
  </si>
  <si>
    <t>Cl-34m</t>
  </si>
  <si>
    <t>Cl-39</t>
  </si>
  <si>
    <t>K-42</t>
  </si>
  <si>
    <t>K-43</t>
  </si>
  <si>
    <t>Sc-44</t>
  </si>
  <si>
    <t>Sc-44m</t>
  </si>
  <si>
    <t>Ca-47</t>
  </si>
  <si>
    <t>Sc-47</t>
  </si>
  <si>
    <t>V-48</t>
  </si>
  <si>
    <t>Fe-52</t>
  </si>
  <si>
    <t>Mn-56</t>
  </si>
  <si>
    <t>Ni-56</t>
  </si>
  <si>
    <t>Ni-57</t>
  </si>
  <si>
    <t>Cu-62</t>
  </si>
  <si>
    <t>Zn-62</t>
  </si>
  <si>
    <t>Zn-63</t>
  </si>
  <si>
    <t>Cu-64</t>
  </si>
  <si>
    <t>Cu-67</t>
  </si>
  <si>
    <t>Ga-68</t>
  </si>
  <si>
    <t>Ge-69</t>
  </si>
  <si>
    <t>Ga-73</t>
  </si>
  <si>
    <t>As-74</t>
  </si>
  <si>
    <t>As-77</t>
  </si>
  <si>
    <t>Br-77</t>
  </si>
  <si>
    <t>Rb-86</t>
  </si>
  <si>
    <t>Zr-89</t>
  </si>
  <si>
    <t>Y-90</t>
  </si>
  <si>
    <t>Nb-92m</t>
  </si>
  <si>
    <t>Y-93</t>
  </si>
  <si>
    <t>Ru-95</t>
  </si>
  <si>
    <t>Nb-96</t>
  </si>
  <si>
    <t>Mo-99</t>
  </si>
  <si>
    <t>Rh-103m</t>
  </si>
  <si>
    <t>Rh-105</t>
  </si>
  <si>
    <t>Ag-106m</t>
  </si>
  <si>
    <t>Pd-109</t>
  </si>
  <si>
    <t>Ag-111</t>
  </si>
  <si>
    <t>In-111</t>
  </si>
  <si>
    <t>Cd-115</t>
  </si>
  <si>
    <t>Sb-120</t>
  </si>
  <si>
    <t>Sb-122</t>
  </si>
  <si>
    <t>I-126</t>
  </si>
  <si>
    <t>Te-127</t>
  </si>
  <si>
    <t>I-131</t>
  </si>
  <si>
    <t>Cs-131</t>
  </si>
  <si>
    <t>Cs-132</t>
  </si>
  <si>
    <t>Pr-139</t>
  </si>
  <si>
    <t>Ba-140</t>
  </si>
  <si>
    <t>La-140</t>
  </si>
  <si>
    <t>Nd-141</t>
  </si>
  <si>
    <t>Pr-142</t>
  </si>
  <si>
    <t>Eu-146</t>
  </si>
  <si>
    <t>Nd-147</t>
  </si>
  <si>
    <t>Pm-151</t>
  </si>
  <si>
    <t>Eu-156</t>
  </si>
  <si>
    <t>Eu-157</t>
  </si>
  <si>
    <t>Gd-159</t>
  </si>
  <si>
    <t>Tb-161</t>
  </si>
  <si>
    <t>Ho-164</t>
  </si>
  <si>
    <t>Er-169</t>
  </si>
  <si>
    <t>Yb-175</t>
  </si>
  <si>
    <t>Ta-183</t>
  </si>
  <si>
    <t>Re-186</t>
  </si>
  <si>
    <t>Os-191</t>
  </si>
  <si>
    <t>Ir-190</t>
  </si>
  <si>
    <t>Au-196</t>
  </si>
  <si>
    <t>Pt-197</t>
  </si>
  <si>
    <t>Au-198</t>
  </si>
  <si>
    <t>Tl-202</t>
  </si>
  <si>
    <t>Pb-203</t>
  </si>
  <si>
    <t>Pa-233</t>
  </si>
  <si>
    <t>Np-239</t>
  </si>
  <si>
    <t>Be-7</t>
  </si>
  <si>
    <t>F-18</t>
  </si>
  <si>
    <t>Cr-51</t>
  </si>
  <si>
    <t>Tl-201</t>
  </si>
  <si>
    <t>Tc-99m</t>
  </si>
  <si>
    <t>y</t>
    <phoneticPr fontId="1"/>
  </si>
  <si>
    <t>d</t>
    <phoneticPr fontId="1"/>
  </si>
  <si>
    <t>m</t>
    <phoneticPr fontId="1"/>
  </si>
  <si>
    <t>s</t>
    <phoneticPr fontId="1"/>
  </si>
  <si>
    <t>h</t>
    <phoneticPr fontId="1"/>
  </si>
  <si>
    <t>固体</t>
    <rPh sb="0" eb="2">
      <t>コタイ</t>
    </rPh>
    <phoneticPr fontId="1"/>
  </si>
  <si>
    <t>液体</t>
    <rPh sb="0" eb="2">
      <t>エキタイ</t>
    </rPh>
    <phoneticPr fontId="1"/>
  </si>
  <si>
    <t>固体・液体</t>
    <rPh sb="0" eb="2">
      <t>コタイ</t>
    </rPh>
    <rPh sb="3" eb="5">
      <t>エキタイ</t>
    </rPh>
    <phoneticPr fontId="1"/>
  </si>
  <si>
    <t>時間換算</t>
    <rPh sb="0" eb="2">
      <t>ジカン</t>
    </rPh>
    <rPh sb="2" eb="4">
      <t>カンサン</t>
    </rPh>
    <phoneticPr fontId="1"/>
  </si>
  <si>
    <t>１．基本情報</t>
    <rPh sb="2" eb="4">
      <t>キホン</t>
    </rPh>
    <rPh sb="4" eb="6">
      <t>ジョウホウ</t>
    </rPh>
    <phoneticPr fontId="1"/>
  </si>
  <si>
    <t>Ac-225</t>
  </si>
  <si>
    <t>d</t>
  </si>
  <si>
    <t>y</t>
  </si>
  <si>
    <t>Ac-228</t>
  </si>
  <si>
    <t>h</t>
  </si>
  <si>
    <t>Ag-104</t>
  </si>
  <si>
    <t>m</t>
  </si>
  <si>
    <t>Ag-104m</t>
  </si>
  <si>
    <t>Ag-105</t>
  </si>
  <si>
    <t>Ag-106</t>
  </si>
  <si>
    <t>Ag-108m</t>
  </si>
  <si>
    <t>Ag-110m</t>
  </si>
  <si>
    <t>Ag-112</t>
  </si>
  <si>
    <t>Ag-113</t>
  </si>
  <si>
    <t>Ag-115</t>
  </si>
  <si>
    <t>Al-26</t>
  </si>
  <si>
    <t>Al-28</t>
  </si>
  <si>
    <t>Al-29</t>
  </si>
  <si>
    <t>Ar-39</t>
  </si>
  <si>
    <t>As-71</t>
  </si>
  <si>
    <t>As-72</t>
  </si>
  <si>
    <t>As-73</t>
  </si>
  <si>
    <t>As-76</t>
  </si>
  <si>
    <t>Au-193</t>
  </si>
  <si>
    <t>Au-194</t>
  </si>
  <si>
    <t>Au-195</t>
  </si>
  <si>
    <t>Au-199</t>
  </si>
  <si>
    <t>Ba-128</t>
  </si>
  <si>
    <t>Ba-129</t>
  </si>
  <si>
    <t>Ba-131</t>
  </si>
  <si>
    <t>Ba-131m</t>
  </si>
  <si>
    <t>Ba-133</t>
  </si>
  <si>
    <t>Ba-133m</t>
  </si>
  <si>
    <t>Ba-135m</t>
  </si>
  <si>
    <t>Bi-205</t>
  </si>
  <si>
    <t>Bi-206</t>
  </si>
  <si>
    <t>Bi-207</t>
  </si>
  <si>
    <t>Bi-208</t>
  </si>
  <si>
    <t>Br-76</t>
  </si>
  <si>
    <t>Br-78</t>
  </si>
  <si>
    <t>Br-80</t>
  </si>
  <si>
    <t>Br-80m</t>
  </si>
  <si>
    <t>Br-82</t>
  </si>
  <si>
    <t>Br-83</t>
  </si>
  <si>
    <t>Ca-45</t>
  </si>
  <si>
    <t>Cd-104</t>
  </si>
  <si>
    <t>Cd-105</t>
  </si>
  <si>
    <t>Cd-107</t>
  </si>
  <si>
    <t>Ce-134</t>
  </si>
  <si>
    <t>Ce-135</t>
  </si>
  <si>
    <t>Ce-137</t>
  </si>
  <si>
    <t>Ce-137m</t>
  </si>
  <si>
    <t>Cl-38</t>
  </si>
  <si>
    <t>Co-61</t>
  </si>
  <si>
    <t>Cr-48</t>
  </si>
  <si>
    <t>Cr-49</t>
  </si>
  <si>
    <t>Cs-129</t>
  </si>
  <si>
    <t>Cs-134</t>
  </si>
  <si>
    <t>Cs-134m</t>
  </si>
  <si>
    <t>Cs-136</t>
  </si>
  <si>
    <t>Cu-61</t>
  </si>
  <si>
    <t>Dy-155</t>
  </si>
  <si>
    <t>Dy-157</t>
  </si>
  <si>
    <t>Er-160</t>
  </si>
  <si>
    <t>Er-161</t>
  </si>
  <si>
    <t>Er-163</t>
  </si>
  <si>
    <t>Er-165</t>
  </si>
  <si>
    <t>Eu-145</t>
  </si>
  <si>
    <t>Eu-147</t>
  </si>
  <si>
    <t>Eu-148</t>
  </si>
  <si>
    <t>Eu-149</t>
  </si>
  <si>
    <t>Eu-150</t>
  </si>
  <si>
    <t>Eu-150m</t>
  </si>
  <si>
    <t>Fe-53</t>
  </si>
  <si>
    <t>Fe-59</t>
  </si>
  <si>
    <t>Fe-60</t>
  </si>
  <si>
    <t>Ga-66</t>
  </si>
  <si>
    <t>Ga-67</t>
  </si>
  <si>
    <t>Ga-70</t>
  </si>
  <si>
    <t>Ga-72</t>
  </si>
  <si>
    <t>Gd-153</t>
  </si>
  <si>
    <t>Ge-68</t>
  </si>
  <si>
    <t>Ge-75</t>
  </si>
  <si>
    <t>Hf-179m</t>
  </si>
  <si>
    <t>Hf-180m</t>
  </si>
  <si>
    <t>Hg-195</t>
  </si>
  <si>
    <t>Hg-195m</t>
  </si>
  <si>
    <t>Hg-197</t>
  </si>
  <si>
    <t>Hg-197m</t>
  </si>
  <si>
    <t>Ho-164m</t>
  </si>
  <si>
    <t>Ho-166</t>
  </si>
  <si>
    <t>Ho-166m</t>
  </si>
  <si>
    <t>Ho-167</t>
  </si>
  <si>
    <t>I-129</t>
  </si>
  <si>
    <t>In-112</t>
  </si>
  <si>
    <t>In-112m</t>
  </si>
  <si>
    <t>In-116m</t>
  </si>
  <si>
    <t>s</t>
  </si>
  <si>
    <t>In-117</t>
  </si>
  <si>
    <t>In-117m</t>
  </si>
  <si>
    <t>Ir-187</t>
  </si>
  <si>
    <t>Ir-188</t>
  </si>
  <si>
    <t>Ir-189</t>
  </si>
  <si>
    <t>Ir-194</t>
  </si>
  <si>
    <t>Ir-194m</t>
  </si>
  <si>
    <t>Ir-195</t>
  </si>
  <si>
    <t>Ir-195m</t>
  </si>
  <si>
    <t>La-135</t>
  </si>
  <si>
    <t>La-141</t>
  </si>
  <si>
    <t>Lu-173</t>
  </si>
  <si>
    <t>Lu-174m</t>
  </si>
  <si>
    <t>Lu-177</t>
  </si>
  <si>
    <t>Lu-177m</t>
  </si>
  <si>
    <t>Mn-53</t>
  </si>
  <si>
    <t>Mo-90</t>
  </si>
  <si>
    <t>Mo-91</t>
  </si>
  <si>
    <t>Mo-93</t>
  </si>
  <si>
    <t>Mo-93m</t>
  </si>
  <si>
    <t>Nb-90</t>
  </si>
  <si>
    <t>Nb-91m</t>
  </si>
  <si>
    <t>Nb-97</t>
  </si>
  <si>
    <t>Nd-140</t>
  </si>
  <si>
    <t>Nd-149</t>
  </si>
  <si>
    <t>Ni-59</t>
  </si>
  <si>
    <t>Ni-63</t>
  </si>
  <si>
    <t>Ni-65</t>
  </si>
  <si>
    <t>Ni-66</t>
  </si>
  <si>
    <t>Np-236m</t>
  </si>
  <si>
    <t>Os-182</t>
  </si>
  <si>
    <t>Os-183</t>
  </si>
  <si>
    <t>Os-185</t>
  </si>
  <si>
    <t>P-32</t>
  </si>
  <si>
    <t>P-33</t>
  </si>
  <si>
    <t>Pa-230</t>
  </si>
  <si>
    <t>Pd-100</t>
  </si>
  <si>
    <t>Pd-101</t>
  </si>
  <si>
    <t>Pd-103</t>
  </si>
  <si>
    <t>Pd-107</t>
  </si>
  <si>
    <t>Pm-147</t>
  </si>
  <si>
    <t>Pm-148</t>
  </si>
  <si>
    <t>Pm-148m</t>
  </si>
  <si>
    <t>Pm-149</t>
  </si>
  <si>
    <t>Pr-140</t>
  </si>
  <si>
    <t>Pr-143</t>
  </si>
  <si>
    <t>Pr-144</t>
  </si>
  <si>
    <t>Pr-145</t>
  </si>
  <si>
    <t>Pr-146</t>
  </si>
  <si>
    <t>Pr-147</t>
  </si>
  <si>
    <t>Pr-148</t>
  </si>
  <si>
    <t>Pr-149</t>
  </si>
  <si>
    <t>Pt-188</t>
  </si>
  <si>
    <t>Pt-189</t>
  </si>
  <si>
    <t>Pt-191</t>
  </si>
  <si>
    <t>Pt-193</t>
  </si>
  <si>
    <t>Pt-193m</t>
  </si>
  <si>
    <t>Ra-225</t>
  </si>
  <si>
    <t>Ra-228</t>
  </si>
  <si>
    <t>Rb-82m</t>
  </si>
  <si>
    <t>Rb-83</t>
  </si>
  <si>
    <t>Re-182</t>
  </si>
  <si>
    <t>Re-183</t>
  </si>
  <si>
    <t>Re-188</t>
  </si>
  <si>
    <t>Re-188m</t>
  </si>
  <si>
    <t>Re-189</t>
  </si>
  <si>
    <t>Rh-100</t>
  </si>
  <si>
    <t>Rh-101</t>
  </si>
  <si>
    <t>Rh-101m</t>
  </si>
  <si>
    <t>Rh-102m</t>
  </si>
  <si>
    <t>Rh-107</t>
  </si>
  <si>
    <t>Rh-108</t>
  </si>
  <si>
    <t>Rh-109</t>
  </si>
  <si>
    <t>Ru-94</t>
  </si>
  <si>
    <t>Ru-97</t>
  </si>
  <si>
    <t>S-35</t>
  </si>
  <si>
    <t>Sb-119</t>
  </si>
  <si>
    <t>Sb-120m</t>
  </si>
  <si>
    <t>Sb-125</t>
  </si>
  <si>
    <t>Sb-127</t>
  </si>
  <si>
    <t>Sb-129</t>
  </si>
  <si>
    <t>Sc-43</t>
  </si>
  <si>
    <t>Sc-46</t>
  </si>
  <si>
    <t>Sc-48</t>
  </si>
  <si>
    <t>Se-72</t>
  </si>
  <si>
    <t>Se-73</t>
  </si>
  <si>
    <t>Se-73m</t>
  </si>
  <si>
    <t>Se-79</t>
  </si>
  <si>
    <t>Se-81</t>
  </si>
  <si>
    <t>Se-81m</t>
  </si>
  <si>
    <t>Sm-142</t>
  </si>
  <si>
    <t>Sm-145</t>
  </si>
  <si>
    <t>Sm-153</t>
  </si>
  <si>
    <t>Sn-110</t>
  </si>
  <si>
    <t>Sn-111</t>
  </si>
  <si>
    <t>Sn-113</t>
  </si>
  <si>
    <t>Sn-121</t>
  </si>
  <si>
    <t>Sn-121m</t>
  </si>
  <si>
    <t>Sn-123</t>
  </si>
  <si>
    <t>Sn-123m</t>
  </si>
  <si>
    <t>Sr-82</t>
  </si>
  <si>
    <t>Sr-83</t>
  </si>
  <si>
    <t>Ta-178</t>
  </si>
  <si>
    <t>Ta-178m</t>
  </si>
  <si>
    <t>Ta-179</t>
  </si>
  <si>
    <t>Ta-180</t>
  </si>
  <si>
    <t>Ta-184</t>
  </si>
  <si>
    <t>Ta-185</t>
  </si>
  <si>
    <t>Tb-158</t>
  </si>
  <si>
    <t>Tc-101</t>
  </si>
  <si>
    <t>Tc-94</t>
  </si>
  <si>
    <t>Tc-94m</t>
  </si>
  <si>
    <t>Tc-95</t>
  </si>
  <si>
    <t>Tc-95m</t>
  </si>
  <si>
    <t>Tc-96</t>
  </si>
  <si>
    <t>Tc-96m</t>
  </si>
  <si>
    <t>Tc-97</t>
  </si>
  <si>
    <t>Tc-97m</t>
  </si>
  <si>
    <t>Tc-98</t>
  </si>
  <si>
    <t>Ti-44</t>
  </si>
  <si>
    <t>Ti-45</t>
  </si>
  <si>
    <t>Tm-167</t>
  </si>
  <si>
    <t>Tm-171</t>
  </si>
  <si>
    <t>Tm-172</t>
  </si>
  <si>
    <t>Tm-173</t>
  </si>
  <si>
    <t>V-49</t>
  </si>
  <si>
    <t>W-178</t>
  </si>
  <si>
    <t>W-179</t>
  </si>
  <si>
    <t>Y-86</t>
  </si>
  <si>
    <t>Y-86m</t>
  </si>
  <si>
    <t>Y-87</t>
  </si>
  <si>
    <t>Y-90m</t>
  </si>
  <si>
    <t>Y-91</t>
  </si>
  <si>
    <t>Y-91m</t>
  </si>
  <si>
    <t>Y-92</t>
  </si>
  <si>
    <t>Y-94</t>
  </si>
  <si>
    <t>Y-95</t>
  </si>
  <si>
    <t>Yb-166</t>
  </si>
  <si>
    <t>Yb-167</t>
  </si>
  <si>
    <t>Yb-169</t>
  </si>
  <si>
    <t>Zn-69</t>
  </si>
  <si>
    <t>Zn-72</t>
  </si>
  <si>
    <t>Zr-88</t>
  </si>
  <si>
    <t>Zr-93</t>
  </si>
  <si>
    <t>Zr-95</t>
  </si>
  <si>
    <t>気体</t>
    <rPh sb="0" eb="2">
      <t>キタイ</t>
    </rPh>
    <phoneticPr fontId="1"/>
  </si>
  <si>
    <t>核種名</t>
    <rPh sb="0" eb="2">
      <t>カクシュ</t>
    </rPh>
    <rPh sb="2" eb="3">
      <t>メイ</t>
    </rPh>
    <phoneticPr fontId="2"/>
  </si>
  <si>
    <t>群別</t>
    <rPh sb="0" eb="1">
      <t>グン</t>
    </rPh>
    <rPh sb="1" eb="2">
      <t>ベツ</t>
    </rPh>
    <phoneticPr fontId="2"/>
  </si>
  <si>
    <t>年間</t>
    <rPh sb="0" eb="2">
      <t>ネンカン</t>
    </rPh>
    <phoneticPr fontId="2"/>
  </si>
  <si>
    <t>３月間</t>
    <rPh sb="1" eb="2">
      <t>ガツ</t>
    </rPh>
    <rPh sb="2" eb="3">
      <t>カン</t>
    </rPh>
    <phoneticPr fontId="2"/>
  </si>
  <si>
    <t>1日最大</t>
    <rPh sb="1" eb="2">
      <t>ニチ</t>
    </rPh>
    <rPh sb="2" eb="4">
      <t>サイダイ</t>
    </rPh>
    <phoneticPr fontId="2"/>
  </si>
  <si>
    <t>貯蔵能力</t>
    <rPh sb="0" eb="2">
      <t>チョゾウ</t>
    </rPh>
    <rPh sb="2" eb="4">
      <t>ノウリョク</t>
    </rPh>
    <phoneticPr fontId="2"/>
  </si>
  <si>
    <t>群別１日</t>
    <rPh sb="0" eb="1">
      <t>グン</t>
    </rPh>
    <rPh sb="1" eb="2">
      <t>ベツ</t>
    </rPh>
    <rPh sb="3" eb="4">
      <t>ニチ</t>
    </rPh>
    <phoneticPr fontId="2"/>
  </si>
  <si>
    <t>群別１週間</t>
    <rPh sb="0" eb="1">
      <t>グン</t>
    </rPh>
    <rPh sb="1" eb="2">
      <t>ベツ</t>
    </rPh>
    <rPh sb="3" eb="5">
      <t>シュウカン</t>
    </rPh>
    <phoneticPr fontId="2"/>
  </si>
  <si>
    <t xml:space="preserve">群別 </t>
    <rPh sb="0" eb="1">
      <t>グン</t>
    </rPh>
    <rPh sb="1" eb="2">
      <t>ベツ</t>
    </rPh>
    <phoneticPr fontId="2"/>
  </si>
  <si>
    <t>下限数量</t>
    <rPh sb="0" eb="2">
      <t>カゲン</t>
    </rPh>
    <rPh sb="2" eb="4">
      <t>スウリョウ</t>
    </rPh>
    <phoneticPr fontId="2"/>
  </si>
  <si>
    <t>使用数量</t>
    <rPh sb="0" eb="2">
      <t>シヨウ</t>
    </rPh>
    <rPh sb="2" eb="4">
      <t>スウリョウ</t>
    </rPh>
    <phoneticPr fontId="2"/>
  </si>
  <si>
    <t>最大使用</t>
    <rPh sb="0" eb="2">
      <t>サイダイ</t>
    </rPh>
    <rPh sb="2" eb="4">
      <t>シヨウ</t>
    </rPh>
    <phoneticPr fontId="2"/>
  </si>
  <si>
    <t>数量（MBｑ）</t>
    <rPh sb="0" eb="2">
      <t>スウリョウ</t>
    </rPh>
    <phoneticPr fontId="2"/>
  </si>
  <si>
    <t>（Bｑ）</t>
  </si>
  <si>
    <t>I-125</t>
  </si>
  <si>
    <t>At-210</t>
  </si>
  <si>
    <t>At-211</t>
  </si>
  <si>
    <t>h</t>
    <phoneticPr fontId="1"/>
  </si>
  <si>
    <t>d</t>
    <phoneticPr fontId="1"/>
  </si>
  <si>
    <t>Ra-226</t>
    <phoneticPr fontId="1"/>
  </si>
  <si>
    <t>y</t>
    <phoneticPr fontId="1"/>
  </si>
  <si>
    <t>Mn-52</t>
  </si>
  <si>
    <t>Mn-52m</t>
    <phoneticPr fontId="1"/>
  </si>
  <si>
    <t>d</t>
    <phoneticPr fontId="1"/>
  </si>
  <si>
    <t>m</t>
    <phoneticPr fontId="1"/>
  </si>
  <si>
    <t>Sr-87m</t>
    <phoneticPr fontId="1"/>
  </si>
  <si>
    <t>h</t>
    <phoneticPr fontId="1"/>
  </si>
  <si>
    <t>Pt-195m</t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</si>
  <si>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</si>
  <si>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</si>
  <si>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日</t>
    <rPh sb="0" eb="1">
      <t>ヒ</t>
    </rPh>
    <phoneticPr fontId="1"/>
  </si>
  <si>
    <t>□</t>
  </si>
  <si>
    <t>□</t>
    <phoneticPr fontId="1"/>
  </si>
  <si>
    <t>☑</t>
    <phoneticPr fontId="1"/>
  </si>
  <si>
    <t>その他</t>
    <rPh sb="2" eb="3">
      <t>ホカ</t>
    </rPh>
    <phoneticPr fontId="1"/>
  </si>
  <si>
    <t>実験番号</t>
    <rPh sb="0" eb="2">
      <t>ジッケン</t>
    </rPh>
    <rPh sb="2" eb="4">
      <t>バンゴウ</t>
    </rPh>
    <phoneticPr fontId="1"/>
  </si>
  <si>
    <t>センター登録
番号</t>
    <rPh sb="4" eb="6">
      <t>トウロク</t>
    </rPh>
    <rPh sb="7" eb="9">
      <t>バンゴウ</t>
    </rPh>
    <phoneticPr fontId="1"/>
  </si>
  <si>
    <t>ガラス容器</t>
    <rPh sb="3" eb="5">
      <t>ヨウキ</t>
    </rPh>
    <phoneticPr fontId="1"/>
  </si>
  <si>
    <t>ポリ容器</t>
    <rPh sb="2" eb="4">
      <t>ヨウキ</t>
    </rPh>
    <phoneticPr fontId="1"/>
  </si>
  <si>
    <t>金属容器</t>
    <rPh sb="0" eb="2">
      <t>キンゾク</t>
    </rPh>
    <rPh sb="2" eb="4">
      <t>ヨウキ</t>
    </rPh>
    <phoneticPr fontId="1"/>
  </si>
  <si>
    <r>
      <t xml:space="preserve">容器種類
</t>
    </r>
    <r>
      <rPr>
        <sz val="8"/>
        <color theme="1"/>
        <rFont val="ＭＳ Ｐ明朝"/>
        <family val="1"/>
        <charset val="128"/>
      </rPr>
      <t>(近いものを選択)</t>
    </r>
    <rPh sb="0" eb="2">
      <t>ヨウキ</t>
    </rPh>
    <rPh sb="2" eb="4">
      <t>シュルイ</t>
    </rPh>
    <rPh sb="6" eb="7">
      <t>チカ</t>
    </rPh>
    <rPh sb="11" eb="13">
      <t>センタク</t>
    </rPh>
    <phoneticPr fontId="1"/>
  </si>
  <si>
    <t>菊永英寿</t>
    <rPh sb="0" eb="4">
      <t>キクナガヒデトシ</t>
    </rPh>
    <phoneticPr fontId="1"/>
  </si>
  <si>
    <t>物理状態</t>
    <rPh sb="0" eb="2">
      <t>ブツリ</t>
    </rPh>
    <rPh sb="2" eb="4">
      <t>ジョウタイ</t>
    </rPh>
    <phoneticPr fontId="1"/>
  </si>
  <si>
    <t>申請日</t>
    <rPh sb="0" eb="2">
      <t>シンセイ</t>
    </rPh>
    <rPh sb="2" eb="3">
      <t>ビ</t>
    </rPh>
    <phoneticPr fontId="1"/>
  </si>
  <si>
    <t>申請者</t>
    <rPh sb="0" eb="3">
      <t>シンセイシャ</t>
    </rPh>
    <phoneticPr fontId="1"/>
  </si>
  <si>
    <t>２．運搬計画</t>
    <rPh sb="2" eb="4">
      <t>ウンパン</t>
    </rPh>
    <rPh sb="4" eb="6">
      <t>ケイカク</t>
    </rPh>
    <phoneticPr fontId="1"/>
  </si>
  <si>
    <t>発送予定日</t>
    <rPh sb="0" eb="2">
      <t>ハッソウ</t>
    </rPh>
    <rPh sb="2" eb="5">
      <t>ヨテイビ</t>
    </rPh>
    <phoneticPr fontId="1"/>
  </si>
  <si>
    <t>運搬方法</t>
    <rPh sb="0" eb="2">
      <t>ウンパン</t>
    </rPh>
    <rPh sb="2" eb="4">
      <t>ホウホウ</t>
    </rPh>
    <phoneticPr fontId="1"/>
  </si>
  <si>
    <t>運搬物種別</t>
    <rPh sb="0" eb="2">
      <t>ウンパン</t>
    </rPh>
    <rPh sb="2" eb="3">
      <t>ブツ</t>
    </rPh>
    <rPh sb="3" eb="5">
      <t>シュベツ</t>
    </rPh>
    <phoneticPr fontId="1"/>
  </si>
  <si>
    <t>自動車</t>
    <rPh sb="0" eb="3">
      <t>ジドウシャ</t>
    </rPh>
    <phoneticPr fontId="1"/>
  </si>
  <si>
    <t>運搬委託</t>
    <rPh sb="0" eb="2">
      <t>ウンパン</t>
    </rPh>
    <rPh sb="2" eb="4">
      <t>イタク</t>
    </rPh>
    <phoneticPr fontId="1"/>
  </si>
  <si>
    <t>L型</t>
    <rPh sb="1" eb="2">
      <t>ガタ</t>
    </rPh>
    <phoneticPr fontId="1"/>
  </si>
  <si>
    <t>A型</t>
    <rPh sb="1" eb="2">
      <t>ガタ</t>
    </rPh>
    <phoneticPr fontId="1"/>
  </si>
  <si>
    <t>運搬経路</t>
    <rPh sb="0" eb="2">
      <t>ウンパン</t>
    </rPh>
    <rPh sb="2" eb="4">
      <t>ケイロ</t>
    </rPh>
    <phoneticPr fontId="1"/>
  </si>
  <si>
    <t>当センター →</t>
    <rPh sb="0" eb="1">
      <t>トウ</t>
    </rPh>
    <phoneticPr fontId="1"/>
  </si>
  <si>
    <t>荷受人事業所名</t>
    <rPh sb="0" eb="7">
      <t>ニウケニンジギョウショメイ</t>
    </rPh>
    <phoneticPr fontId="1"/>
  </si>
  <si>
    <t>荷受人放射線取扱
主任者の承認</t>
    <rPh sb="0" eb="3">
      <t>ニウケニン</t>
    </rPh>
    <rPh sb="3" eb="6">
      <t>ホウシャセン</t>
    </rPh>
    <rPh sb="6" eb="8">
      <t>トリアツカイ</t>
    </rPh>
    <rPh sb="9" eb="12">
      <t>シュニンシャ</t>
    </rPh>
    <rPh sb="13" eb="15">
      <t>ショウニン</t>
    </rPh>
    <phoneticPr fontId="1"/>
  </si>
  <si>
    <t>印</t>
    <rPh sb="0" eb="1">
      <t>イン</t>
    </rPh>
    <phoneticPr fontId="1"/>
  </si>
  <si>
    <t>荷受人使用承認番号</t>
    <rPh sb="0" eb="3">
      <t>ニウケニン</t>
    </rPh>
    <rPh sb="3" eb="5">
      <t>シヨウ</t>
    </rPh>
    <rPh sb="5" eb="7">
      <t>ショウニン</t>
    </rPh>
    <rPh sb="7" eb="9">
      <t>バンゴウ</t>
    </rPh>
    <phoneticPr fontId="1"/>
  </si>
  <si>
    <t>核種名</t>
    <rPh sb="0" eb="2">
      <t>カクシュ</t>
    </rPh>
    <rPh sb="2" eb="3">
      <t>メイ</t>
    </rPh>
    <phoneticPr fontId="1"/>
  </si>
  <si>
    <t>数量
(kBq)</t>
    <rPh sb="0" eb="2">
      <t>スウリョウ</t>
    </rPh>
    <phoneticPr fontId="1"/>
  </si>
  <si>
    <t>化学状態</t>
    <rPh sb="0" eb="2">
      <t>カガク</t>
    </rPh>
    <rPh sb="2" eb="4">
      <t>ジョウタイ</t>
    </rPh>
    <phoneticPr fontId="1"/>
  </si>
  <si>
    <t>３．放射性同位元素等に関する情報（数量は0.01 kBqの桁まで記入してください）</t>
    <rPh sb="2" eb="4">
      <t>ホウシャ</t>
    </rPh>
    <rPh sb="4" eb="5">
      <t>セイ</t>
    </rPh>
    <rPh sb="5" eb="7">
      <t>ドウイ</t>
    </rPh>
    <rPh sb="7" eb="9">
      <t>ゲンソ</t>
    </rPh>
    <rPh sb="9" eb="10">
      <t>トウ</t>
    </rPh>
    <rPh sb="11" eb="12">
      <t>カン</t>
    </rPh>
    <rPh sb="14" eb="16">
      <t>ジョウホウ</t>
    </rPh>
    <rPh sb="17" eb="19">
      <t>スウリョウ</t>
    </rPh>
    <rPh sb="29" eb="30">
      <t>ケタ</t>
    </rPh>
    <rPh sb="32" eb="34">
      <t>キニュウ</t>
    </rPh>
    <phoneticPr fontId="1"/>
  </si>
  <si>
    <t>上記申請書の内容について承認する。</t>
    <rPh sb="0" eb="2">
      <t>ジョウキ</t>
    </rPh>
    <rPh sb="2" eb="5">
      <t>シンセイショ</t>
    </rPh>
    <rPh sb="6" eb="8">
      <t>ナイヨウ</t>
    </rPh>
    <rPh sb="12" eb="14">
      <t>ショウニン</t>
    </rPh>
    <phoneticPr fontId="1"/>
  </si>
  <si>
    <t>荷送人：</t>
    <rPh sb="0" eb="3">
      <t>ニソウニン</t>
    </rPh>
    <phoneticPr fontId="1"/>
  </si>
  <si>
    <t>放射線取扱主任者</t>
    <rPh sb="0" eb="3">
      <t>ホウシャセン</t>
    </rPh>
    <rPh sb="3" eb="5">
      <t>トリアツカイ</t>
    </rPh>
    <rPh sb="5" eb="8">
      <t>シュニンシャ</t>
    </rPh>
    <phoneticPr fontId="1"/>
  </si>
  <si>
    <t>使用承認番号</t>
    <rPh sb="0" eb="2">
      <t>シヨウ</t>
    </rPh>
    <rPh sb="2" eb="4">
      <t>ショウニン</t>
    </rPh>
    <rPh sb="4" eb="6">
      <t>バンゴウ</t>
    </rPh>
    <phoneticPr fontId="1"/>
  </si>
  <si>
    <t>南部健一</t>
    <rPh sb="0" eb="2">
      <t>ナンブ</t>
    </rPh>
    <rPh sb="2" eb="4">
      <t>ケンイチ</t>
    </rPh>
    <phoneticPr fontId="1"/>
  </si>
  <si>
    <t>横北卓也</t>
    <rPh sb="0" eb="2">
      <t>ヨコキタ</t>
    </rPh>
    <rPh sb="2" eb="4">
      <t>タクヤ</t>
    </rPh>
    <phoneticPr fontId="1"/>
  </si>
  <si>
    <t>使第1056号</t>
    <rPh sb="0" eb="2">
      <t>シダイ</t>
    </rPh>
    <rPh sb="6" eb="7">
      <t>ゴウ</t>
    </rPh>
    <phoneticPr fontId="1"/>
  </si>
  <si>
    <t>東北大学先端量子ビーム科学研究センター三神峯事業所</t>
    <rPh sb="0" eb="8">
      <t>トウホクダイガクセンタンリョウシ</t>
    </rPh>
    <rPh sb="11" eb="15">
      <t>カガクケンキュウ</t>
    </rPh>
    <rPh sb="19" eb="25">
      <t>ミカミネジギョウショ</t>
    </rPh>
    <phoneticPr fontId="1"/>
  </si>
  <si>
    <r>
      <t xml:space="preserve">運搬者
</t>
    </r>
    <r>
      <rPr>
        <sz val="8"/>
        <color theme="1"/>
        <rFont val="ＭＳ Ｐ明朝"/>
        <family val="1"/>
        <charset val="128"/>
      </rPr>
      <t>（委託時は業者名）</t>
    </r>
    <rPh sb="0" eb="3">
      <t>ウンパンシャ</t>
    </rPh>
    <rPh sb="5" eb="7">
      <t>イタク</t>
    </rPh>
    <rPh sb="7" eb="8">
      <t>ジ</t>
    </rPh>
    <rPh sb="9" eb="12">
      <t>ギョウシャメイ</t>
    </rPh>
    <phoneticPr fontId="1"/>
  </si>
  <si>
    <t>確認者</t>
    <rPh sb="0" eb="2">
      <t>カクニン</t>
    </rPh>
    <rPh sb="2" eb="3">
      <t>シャ</t>
    </rPh>
    <phoneticPr fontId="1"/>
  </si>
  <si>
    <t>准教授</t>
    <rPh sb="0" eb="3">
      <t>ジュンキョウジュ</t>
    </rPh>
    <phoneticPr fontId="1"/>
  </si>
  <si>
    <t>教育研究系技術職員</t>
    <rPh sb="0" eb="2">
      <t>キョウイク</t>
    </rPh>
    <rPh sb="2" eb="4">
      <t>ケンキュウ</t>
    </rPh>
    <rPh sb="4" eb="5">
      <t>ケイ</t>
    </rPh>
    <rPh sb="5" eb="7">
      <t>ギジュツ</t>
    </rPh>
    <rPh sb="7" eb="9">
      <t>ショクイン</t>
    </rPh>
    <phoneticPr fontId="1"/>
  </si>
  <si>
    <t>助教</t>
    <rPh sb="0" eb="2">
      <t>ジョキョウ</t>
    </rPh>
    <phoneticPr fontId="1"/>
  </si>
  <si>
    <t>大西裕季</t>
    <rPh sb="0" eb="2">
      <t>オオニシ</t>
    </rPh>
    <rPh sb="2" eb="3">
      <t>ユウ</t>
    </rPh>
    <rPh sb="3" eb="4">
      <t>キ</t>
    </rPh>
    <phoneticPr fontId="1"/>
  </si>
  <si>
    <t>東北大学先端量子ビーム科学研究センター</t>
    <rPh sb="0" eb="8">
      <t>トウホクダイガクセンタンリョウシ</t>
    </rPh>
    <rPh sb="11" eb="15">
      <t>カガクケンキュウ</t>
    </rPh>
    <phoneticPr fontId="1"/>
  </si>
  <si>
    <t>kikunaga@raris.tohoku.ac.jp</t>
    <phoneticPr fontId="1"/>
  </si>
  <si>
    <t>yuki.onishi.e1@tohoku.ac.jp</t>
    <phoneticPr fontId="1"/>
  </si>
  <si>
    <t>takuya.yokokita.a5@tohoku.ac.jp</t>
    <phoneticPr fontId="1"/>
  </si>
  <si>
    <t>nanbu@raris.tohoku.ac.jp</t>
    <phoneticPr fontId="1"/>
  </si>
  <si>
    <t>発送日時</t>
    <rPh sb="0" eb="2">
      <t>ハッソウ</t>
    </rPh>
    <rPh sb="2" eb="4">
      <t>ニチジ</t>
    </rPh>
    <phoneticPr fontId="1"/>
  </si>
  <si>
    <t xml:space="preserve"> AM</t>
    <phoneticPr fontId="1"/>
  </si>
  <si>
    <t xml:space="preserve"> PM</t>
    <phoneticPr fontId="1"/>
  </si>
  <si>
    <t xml:space="preserve"> L型</t>
    <rPh sb="2" eb="3">
      <t>ガタ</t>
    </rPh>
    <phoneticPr fontId="1"/>
  </si>
  <si>
    <t xml:space="preserve"> A型</t>
    <rPh sb="2" eb="3">
      <t>ガタ</t>
    </rPh>
    <phoneticPr fontId="1"/>
  </si>
  <si>
    <t>1 cm線量当量率（センターで記入）</t>
    <rPh sb="4" eb="6">
      <t>センリョウ</t>
    </rPh>
    <rPh sb="6" eb="9">
      <t>トウリョウリツ</t>
    </rPh>
    <rPh sb="15" eb="17">
      <t>キニュウ</t>
    </rPh>
    <phoneticPr fontId="1"/>
  </si>
  <si>
    <t>容器表面</t>
    <rPh sb="0" eb="2">
      <t>ヨウキ</t>
    </rPh>
    <rPh sb="2" eb="4">
      <t>ヒョウメン</t>
    </rPh>
    <phoneticPr fontId="1"/>
  </si>
  <si>
    <t>容器表面
から1 m</t>
    <rPh sb="0" eb="2">
      <t>ヨウキ</t>
    </rPh>
    <rPh sb="2" eb="4">
      <t>ヒョウメン</t>
    </rPh>
    <phoneticPr fontId="1"/>
  </si>
  <si>
    <t>表面汚染</t>
    <rPh sb="0" eb="2">
      <t>ヒョウメン</t>
    </rPh>
    <rPh sb="2" eb="4">
      <t>オセン</t>
    </rPh>
    <phoneticPr fontId="1"/>
  </si>
  <si>
    <t>μSv/h</t>
    <phoneticPr fontId="1"/>
  </si>
  <si>
    <r>
      <t>Bq/cm</t>
    </r>
    <r>
      <rPr>
        <vertAlign val="superscript"/>
        <sz val="10"/>
        <color theme="1"/>
        <rFont val="ＭＳ Ｐ明朝"/>
        <family val="1"/>
        <charset val="128"/>
      </rPr>
      <t>2</t>
    </r>
    <phoneticPr fontId="1"/>
  </si>
  <si>
    <t>上記内容を確認して運搬を実施した。</t>
    <rPh sb="0" eb="2">
      <t>ジョウキ</t>
    </rPh>
    <rPh sb="2" eb="4">
      <t>ナイヨウ</t>
    </rPh>
    <rPh sb="5" eb="7">
      <t>カクニン</t>
    </rPh>
    <rPh sb="9" eb="11">
      <t>ウンパン</t>
    </rPh>
    <rPh sb="12" eb="14">
      <t>ジッシ</t>
    </rPh>
    <phoneticPr fontId="1"/>
  </si>
  <si>
    <t>１．実施・確認者情報</t>
    <rPh sb="2" eb="4">
      <t>ジッシ</t>
    </rPh>
    <rPh sb="5" eb="8">
      <t>カクニンシャ</t>
    </rPh>
    <rPh sb="8" eb="10">
      <t>ジョウホウ</t>
    </rPh>
    <phoneticPr fontId="1"/>
  </si>
  <si>
    <t>２．運搬実施記録</t>
    <rPh sb="2" eb="4">
      <t>ウンパン</t>
    </rPh>
    <rPh sb="4" eb="6">
      <t>ジッシ</t>
    </rPh>
    <rPh sb="6" eb="8">
      <t>キロク</t>
    </rPh>
    <phoneticPr fontId="1"/>
  </si>
  <si>
    <t>受取日時</t>
    <rPh sb="0" eb="2">
      <t>ウケトリ</t>
    </rPh>
    <rPh sb="2" eb="4">
      <t>ニチジ</t>
    </rPh>
    <phoneticPr fontId="1"/>
  </si>
  <si>
    <t>梱包状況</t>
    <rPh sb="0" eb="2">
      <t>コンポウ</t>
    </rPh>
    <rPh sb="2" eb="4">
      <t>ジョウキョウ</t>
    </rPh>
    <phoneticPr fontId="1"/>
  </si>
  <si>
    <t>異常無し</t>
    <rPh sb="0" eb="3">
      <t>イジョウナ</t>
    </rPh>
    <phoneticPr fontId="1"/>
  </si>
  <si>
    <t>異常有り</t>
    <rPh sb="0" eb="3">
      <t>イジョウア</t>
    </rPh>
    <phoneticPr fontId="1"/>
  </si>
  <si>
    <t>特記事項</t>
    <rPh sb="0" eb="2">
      <t>トッキ</t>
    </rPh>
    <rPh sb="2" eb="4">
      <t>ジコウ</t>
    </rPh>
    <phoneticPr fontId="1"/>
  </si>
  <si>
    <t>３．放射性同位元素等に関する情報</t>
    <rPh sb="2" eb="4">
      <t>ホウシャ</t>
    </rPh>
    <rPh sb="4" eb="5">
      <t>セイ</t>
    </rPh>
    <rPh sb="5" eb="7">
      <t>ドウイ</t>
    </rPh>
    <rPh sb="7" eb="9">
      <t>ゲンソ</t>
    </rPh>
    <rPh sb="9" eb="10">
      <t>トウ</t>
    </rPh>
    <rPh sb="11" eb="12">
      <t>カン</t>
    </rPh>
    <rPh sb="14" eb="16">
      <t>ジョウホウ</t>
    </rPh>
    <phoneticPr fontId="1"/>
  </si>
  <si>
    <t>上記放射性同位元素等を確認し，受領した。</t>
    <rPh sb="0" eb="2">
      <t>ジョウキ</t>
    </rPh>
    <rPh sb="2" eb="4">
      <t>ホウシャ</t>
    </rPh>
    <rPh sb="4" eb="5">
      <t>セイ</t>
    </rPh>
    <rPh sb="5" eb="7">
      <t>ドウイ</t>
    </rPh>
    <rPh sb="7" eb="9">
      <t>ゲンソ</t>
    </rPh>
    <rPh sb="9" eb="10">
      <t>トウ</t>
    </rPh>
    <rPh sb="11" eb="13">
      <t>カクニン</t>
    </rPh>
    <rPh sb="15" eb="17">
      <t>ジュリョウ</t>
    </rPh>
    <phoneticPr fontId="1"/>
  </si>
  <si>
    <t>荷受人事業所名：</t>
    <rPh sb="0" eb="3">
      <t>ニウケニン</t>
    </rPh>
    <rPh sb="3" eb="6">
      <t>ジギョウショ</t>
    </rPh>
    <rPh sb="6" eb="7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</si>
</sst>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0"/>
      <color theme="1"/>
      <name val="Arial"/>
      <family val="2"/>
    </font>
    <font>
      <vertAlign val="superscript"/>
      <sz val="10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4" fillId="2" borderId="3" xfId="0" applyFont="1" applyFill="1" applyBorder="1" applyProtection="1">
      <alignment vertical="center"/>
      <protection locked="0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2" xfId="0" applyFont="1" applyBorder="1">
      <alignment vertical="center"/>
    </xf>
    <xf numFmtId="0" fontId="4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shrinkToFit="1"/>
    </xf>
    <xf numFmtId="0" fontId="3" fillId="0" borderId="0" xfId="0" applyFont="1" applyAlignment="1">
      <alignment horizontal="left" vertical="center"/>
    </xf>
    <xf numFmtId="0" fontId="8" fillId="0" borderId="3" xfId="0" applyFont="1" applyBorder="1">
      <alignment vertical="center"/>
    </xf>
    <xf numFmtId="0" fontId="8" fillId="0" borderId="4" xfId="0" applyFont="1" applyBorder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 applyProtection="1">
      <alignment horizontal="center" vertical="center"/>
      <protection locked="0"/>
    </xf>
    <xf numFmtId="176" fontId="4" fillId="2" borderId="2" xfId="0" applyNumberFormat="1" applyFont="1" applyFill="1" applyBorder="1" applyAlignment="1" applyProtection="1">
      <alignment horizontal="center" vertical="center"/>
      <protection locked="0"/>
    </xf>
    <xf numFmtId="176" fontId="4" fillId="2" borderId="3" xfId="0" applyNumberFormat="1" applyFont="1" applyFill="1" applyBorder="1" applyAlignment="1" applyProtection="1">
      <alignment horizontal="center" vertical="center"/>
      <protection locked="0"/>
    </xf>
    <xf numFmtId="176" fontId="4" fillId="2" borderId="4" xfId="0" applyNumberFormat="1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 shrinkToFit="1"/>
      <protection locked="0"/>
    </xf>
    <xf numFmtId="0" fontId="4" fillId="2" borderId="3" xfId="0" applyFont="1" applyFill="1" applyBorder="1" applyAlignment="1" applyProtection="1">
      <alignment horizontal="center" vertical="center" shrinkToFit="1"/>
      <protection locked="0"/>
    </xf>
    <xf numFmtId="0" fontId="4" fillId="2" borderId="4" xfId="0" applyFont="1" applyFill="1" applyBorder="1" applyAlignment="1" applyProtection="1">
      <alignment horizontal="center" vertical="center" shrinkToFit="1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2" borderId="2" xfId="0" applyFont="1" applyFill="1" applyBorder="1" applyAlignment="1" applyProtection="1">
      <alignment horizontal="left" vertical="center"/>
      <protection locked="0"/>
    </xf>
    <xf numFmtId="0" fontId="4" fillId="2" borderId="3" xfId="0" applyFont="1" applyFill="1" applyBorder="1" applyAlignment="1" applyProtection="1">
      <alignment horizontal="left" vertical="center"/>
      <protection locked="0"/>
    </xf>
    <xf numFmtId="0" fontId="4" fillId="2" borderId="4" xfId="0" applyFont="1" applyFill="1" applyBorder="1" applyAlignment="1" applyProtection="1">
      <alignment horizontal="left" vertical="center"/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3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2" borderId="12" xfId="0" applyFont="1" applyFill="1" applyBorder="1" applyAlignment="1" applyProtection="1">
      <alignment horizontal="left" vertical="center"/>
      <protection locked="0"/>
    </xf>
    <xf numFmtId="0" fontId="4" fillId="2" borderId="14" xfId="0" applyFont="1" applyFill="1" applyBorder="1" applyAlignment="1" applyProtection="1">
      <alignment horizontal="left" vertical="center"/>
      <protection locked="0"/>
    </xf>
    <xf numFmtId="0" fontId="4" fillId="2" borderId="11" xfId="0" applyFont="1" applyFill="1" applyBorder="1" applyAlignment="1" applyProtection="1">
      <alignment horizontal="left" vertical="center"/>
      <protection locked="0"/>
    </xf>
    <xf numFmtId="0" fontId="4" fillId="2" borderId="9" xfId="0" applyFont="1" applyFill="1" applyBorder="1" applyAlignment="1" applyProtection="1">
      <alignment horizontal="left" vertical="center"/>
      <protection locked="0"/>
    </xf>
    <xf numFmtId="0" fontId="4" fillId="2" borderId="10" xfId="0" applyFont="1" applyFill="1" applyBorder="1" applyAlignment="1" applyProtection="1">
      <alignment horizontal="left" vertical="center"/>
      <protection locked="0"/>
    </xf>
    <xf numFmtId="0" fontId="4" fillId="0" borderId="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7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0" fontId="4" fillId="2" borderId="16" xfId="0" applyFont="1" applyFill="1" applyBorder="1" applyAlignment="1" applyProtection="1">
      <alignment horizontal="left" vertical="center"/>
      <protection locked="0"/>
    </xf>
    <xf numFmtId="0" fontId="4" fillId="2" borderId="15" xfId="0" applyFont="1" applyFill="1" applyBorder="1" applyAlignment="1" applyProtection="1">
      <alignment horizontal="left" vertical="center"/>
      <protection locked="0"/>
    </xf>
    <xf numFmtId="0" fontId="4" fillId="0" borderId="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 shrinkToFit="1"/>
    </xf>
    <xf numFmtId="0" fontId="4" fillId="0" borderId="21" xfId="0" applyFont="1" applyBorder="1" applyAlignment="1">
      <alignment horizontal="center" vertical="center" shrinkToFit="1"/>
    </xf>
    <xf numFmtId="0" fontId="4" fillId="0" borderId="23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wrapText="1" shrinkToFit="1"/>
    </xf>
    <xf numFmtId="176" fontId="4" fillId="0" borderId="1" xfId="0" applyNumberFormat="1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 shrinkToFit="1"/>
    </xf>
    <xf numFmtId="0" fontId="4" fillId="0" borderId="19" xfId="0" applyFont="1" applyBorder="1" applyAlignment="1">
      <alignment horizontal="center" vertical="center" shrinkToFit="1"/>
    </xf>
    <xf numFmtId="0" fontId="4" fillId="0" borderId="20" xfId="0" applyFont="1" applyBorder="1" applyAlignment="1">
      <alignment horizontal="center" vertical="center" shrinkToFit="1"/>
    </xf>
    <xf numFmtId="0" fontId="4" fillId="0" borderId="18" xfId="0" applyFont="1" applyBorder="1" applyAlignment="1">
      <alignment horizontal="left" vertical="center"/>
    </xf>
    <xf numFmtId="0" fontId="4" fillId="0" borderId="19" xfId="0" applyFont="1" applyBorder="1" applyAlignment="1">
      <alignment horizontal="left" vertical="center"/>
    </xf>
    <xf numFmtId="0" fontId="4" fillId="0" borderId="20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4" fillId="2" borderId="0" xfId="0" applyFont="1" applyFill="1" applyAlignment="1" applyProtection="1">
      <alignment horizontal="center" vertical="center"/>
      <protection locked="0"/>
    </xf>
    <xf numFmtId="0" fontId="4" fillId="2" borderId="0" xfId="0" applyFont="1" applyFill="1" applyAlignment="1" applyProtection="1">
      <alignment horizontal="left" vertical="top"/>
      <protection locked="0"/>
    </xf>
    <xf numFmtId="0" fontId="4" fillId="2" borderId="2" xfId="0" applyFont="1" applyFill="1" applyBorder="1" applyAlignment="1" applyProtection="1">
      <alignment horizontal="left" vertical="top"/>
      <protection locked="0"/>
    </xf>
    <xf numFmtId="0" fontId="4" fillId="2" borderId="3" xfId="0" applyFont="1" applyFill="1" applyBorder="1" applyAlignment="1" applyProtection="1">
      <alignment horizontal="left" vertical="top"/>
      <protection locked="0"/>
    </xf>
    <xf numFmtId="0" fontId="4" fillId="2" borderId="4" xfId="0" applyFont="1" applyFill="1" applyBorder="1" applyAlignment="1" applyProtection="1">
      <alignment horizontal="left" vertical="top"/>
      <protection locked="0"/>
    </xf>
    <xf numFmtId="0" fontId="4" fillId="2" borderId="25" xfId="0" applyFont="1" applyFill="1" applyBorder="1" applyAlignment="1" applyProtection="1">
      <alignment horizontal="left" vertical="center"/>
      <protection locked="0"/>
    </xf>
    <xf numFmtId="0" fontId="4" fillId="2" borderId="24" xfId="0" applyFont="1" applyFill="1" applyBorder="1" applyAlignment="1" applyProtection="1">
      <alignment horizontal="left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5F5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trlProps/ctrlProp1.xml><?xml version="1.0" encoding="utf-8"?>
<formControlPr xmlns="http://schemas.microsoft.com/office/spreadsheetml/2009/9/main" objectType="GBox" noThreeD="1"/>
</file>

<file path=xl/ctrlProps/ctrlProp2.xml><?xml version="1.0" encoding="utf-8"?>
<formControlPr xmlns="http://schemas.microsoft.com/office/spreadsheetml/2009/9/main" objectType="GBox" noThreeD="1"/>
</file>

<file path=xl/ctrlProps/ctrlProp3.xml><?xml version="1.0" encoding="utf-8"?>
<formControlPr xmlns="http://schemas.microsoft.com/office/spreadsheetml/2009/9/main" objectType="G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</xdr:colOff>
          <xdr:row>7</xdr:row>
          <xdr:rowOff>289560</xdr:rowOff>
        </xdr:from>
        <xdr:to>
          <xdr:col>33</xdr:col>
          <xdr:colOff>60960</xdr:colOff>
          <xdr:row>9</xdr:row>
          <xdr:rowOff>30480</xdr:rowOff>
        </xdr:to>
        <xdr:sp macro="" textlink="">
          <xdr:nvSpPr>
            <xdr:cNvPr id="1041" name="Group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</xdr:colOff>
          <xdr:row>6</xdr:row>
          <xdr:rowOff>289560</xdr:rowOff>
        </xdr:from>
        <xdr:to>
          <xdr:col>30</xdr:col>
          <xdr:colOff>99060</xdr:colOff>
          <xdr:row>8</xdr:row>
          <xdr:rowOff>121920</xdr:rowOff>
        </xdr:to>
        <xdr:sp macro="" textlink="">
          <xdr:nvSpPr>
            <xdr:cNvPr id="25601" name="Group Box 1" hidden="1">
              <a:extLst>
                <a:ext uri="{63B3BB69-23CF-44E3-9099-C40C66FF867C}">
                  <a14:compatExt spid="_x0000_s25601"/>
                </a:ext>
                <a:ext uri="{FF2B5EF4-FFF2-40B4-BE49-F238E27FC236}">
                  <a16:creationId xmlns:a16="http://schemas.microsoft.com/office/drawing/2014/main" id="{00000000-0008-0000-0100-000001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</xdr:colOff>
          <xdr:row>5</xdr:row>
          <xdr:rowOff>289560</xdr:rowOff>
        </xdr:from>
        <xdr:to>
          <xdr:col>28</xdr:col>
          <xdr:colOff>0</xdr:colOff>
          <xdr:row>8</xdr:row>
          <xdr:rowOff>83820</xdr:rowOff>
        </xdr:to>
        <xdr:sp macro="" textlink="">
          <xdr:nvSpPr>
            <xdr:cNvPr id="26625" name="Group Box 1" hidden="1">
              <a:extLst>
                <a:ext uri="{63B3BB69-23CF-44E3-9099-C40C66FF867C}">
                  <a14:compatExt spid="_x0000_s26625"/>
                </a:ext>
                <a:ext uri="{FF2B5EF4-FFF2-40B4-BE49-F238E27FC236}">
                  <a16:creationId xmlns:a16="http://schemas.microsoft.com/office/drawing/2014/main" id="{00000000-0008-0000-0200-000001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trlProp" Target="../ctrlProps/ctrlProp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J42"/>
  <sheetViews>
    <sheetView tabSelected="1" view="pageLayout" zoomScale="115" zoomScaleNormal="100" zoomScalePageLayoutView="115" workbookViewId="0">
      <selection activeCell="K5" sqref="K5:AJ5"/>
    </sheetView>
  </sheetViews>
  <sheetFormatPr defaultColWidth="9" defaultRowHeight="13.2" x14ac:dyDescent="0.2"/>
  <cols>
    <col min="1" max="36" width="2.44140625" style="9" customWidth="1"/>
    <col min="37" max="38" width="9" style="9" customWidth="1"/>
    <col min="39" max="16384" width="9" style="9"/>
  </cols>
  <sheetData>
    <row r="1" spans="1:36" s="4" customFormat="1" ht="23.25" customHeight="1" x14ac:dyDescent="0.2">
      <c r="A1" s="3" t="s">
        <v>152</v>
      </c>
    </row>
    <row r="2" spans="1:36" s="4" customFormat="1" ht="17.25" customHeight="1" x14ac:dyDescent="0.2">
      <c r="A2" s="32" t="s">
        <v>432</v>
      </c>
      <c r="B2" s="33"/>
      <c r="C2" s="33"/>
      <c r="D2" s="33"/>
      <c r="E2" s="33"/>
      <c r="F2" s="34"/>
      <c r="G2" s="21"/>
      <c r="H2" s="22"/>
      <c r="I2" s="22"/>
      <c r="J2" s="22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7"/>
    </row>
    <row r="3" spans="1:36" s="4" customFormat="1" ht="17.25" customHeight="1" x14ac:dyDescent="0.2">
      <c r="A3" s="32" t="s">
        <v>440</v>
      </c>
      <c r="B3" s="33"/>
      <c r="C3" s="33"/>
      <c r="D3" s="33"/>
      <c r="E3" s="33"/>
      <c r="F3" s="34"/>
      <c r="G3" s="22"/>
      <c r="H3" s="22"/>
      <c r="I3" s="22"/>
      <c r="J3" s="22"/>
      <c r="K3" s="6" t="s">
        <v>426</v>
      </c>
      <c r="L3" s="22"/>
      <c r="M3" s="22"/>
      <c r="N3" s="6" t="s">
        <v>425</v>
      </c>
      <c r="O3" s="22"/>
      <c r="P3" s="22"/>
      <c r="Q3" s="6" t="s">
        <v>427</v>
      </c>
      <c r="R3" s="6"/>
      <c r="S3" s="6"/>
      <c r="T3" s="5"/>
      <c r="U3" s="5"/>
      <c r="V3" s="5"/>
      <c r="W3" s="5"/>
      <c r="X3" s="5"/>
      <c r="Y3" s="5"/>
      <c r="Z3" s="5"/>
      <c r="AA3" s="5"/>
      <c r="AB3" s="5"/>
      <c r="AC3" s="5"/>
      <c r="AD3" s="6"/>
      <c r="AE3" s="5"/>
      <c r="AF3" s="5"/>
      <c r="AG3" s="6"/>
      <c r="AH3" s="5"/>
      <c r="AI3" s="5"/>
      <c r="AJ3" s="7"/>
    </row>
    <row r="4" spans="1:36" s="4" customFormat="1" ht="23.25" customHeight="1" x14ac:dyDescent="0.2">
      <c r="A4" s="61" t="s">
        <v>441</v>
      </c>
      <c r="B4" s="62"/>
      <c r="C4" s="62"/>
      <c r="D4" s="62"/>
      <c r="E4" s="62"/>
      <c r="F4" s="62"/>
      <c r="G4" s="48" t="s">
        <v>0</v>
      </c>
      <c r="H4" s="49"/>
      <c r="I4" s="49"/>
      <c r="J4" s="49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3"/>
      <c r="W4" s="49" t="s">
        <v>3</v>
      </c>
      <c r="X4" s="49"/>
      <c r="Y4" s="49"/>
      <c r="Z4" s="49"/>
      <c r="AA4" s="52"/>
      <c r="AB4" s="52"/>
      <c r="AC4" s="52"/>
      <c r="AD4" s="52"/>
      <c r="AE4" s="52"/>
      <c r="AF4" s="52"/>
      <c r="AG4" s="52"/>
      <c r="AH4" s="52"/>
      <c r="AI4" s="52"/>
      <c r="AJ4" s="54"/>
    </row>
    <row r="5" spans="1:36" s="4" customFormat="1" ht="23.25" customHeight="1" x14ac:dyDescent="0.2">
      <c r="A5" s="63"/>
      <c r="B5" s="62"/>
      <c r="C5" s="62"/>
      <c r="D5" s="62"/>
      <c r="E5" s="62"/>
      <c r="F5" s="62"/>
      <c r="G5" s="64" t="s">
        <v>1</v>
      </c>
      <c r="H5" s="65"/>
      <c r="I5" s="65"/>
      <c r="J5" s="65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  <c r="W5" s="66"/>
      <c r="X5" s="66"/>
      <c r="Y5" s="66"/>
      <c r="Z5" s="66"/>
      <c r="AA5" s="66"/>
      <c r="AB5" s="66"/>
      <c r="AC5" s="66"/>
      <c r="AD5" s="66"/>
      <c r="AE5" s="66"/>
      <c r="AF5" s="66"/>
      <c r="AG5" s="66"/>
      <c r="AH5" s="66"/>
      <c r="AI5" s="66"/>
      <c r="AJ5" s="67"/>
    </row>
    <row r="6" spans="1:36" s="4" customFormat="1" ht="23.25" customHeight="1" x14ac:dyDescent="0.2">
      <c r="A6" s="46"/>
      <c r="B6" s="47"/>
      <c r="C6" s="47"/>
      <c r="D6" s="47"/>
      <c r="E6" s="47"/>
      <c r="F6" s="47"/>
      <c r="G6" s="50" t="s">
        <v>2</v>
      </c>
      <c r="H6" s="51"/>
      <c r="I6" s="51"/>
      <c r="J6" s="51"/>
      <c r="K6" s="90"/>
      <c r="L6" s="90"/>
      <c r="M6" s="90"/>
      <c r="N6" s="90"/>
      <c r="O6" s="90"/>
      <c r="P6" s="90"/>
      <c r="Q6" s="90"/>
      <c r="R6" s="90"/>
      <c r="S6" s="90"/>
      <c r="T6" s="90"/>
      <c r="U6" s="90"/>
      <c r="V6" s="90"/>
      <c r="W6" s="90"/>
      <c r="X6" s="90"/>
      <c r="Y6" s="90"/>
      <c r="Z6" s="90"/>
      <c r="AA6" s="90"/>
      <c r="AB6" s="90"/>
      <c r="AC6" s="90"/>
      <c r="AD6" s="90"/>
      <c r="AE6" s="90"/>
      <c r="AF6" s="90"/>
      <c r="AG6" s="90"/>
      <c r="AH6" s="90"/>
      <c r="AI6" s="90"/>
      <c r="AJ6" s="91"/>
    </row>
    <row r="7" spans="1:36" s="4" customFormat="1" ht="23.25" customHeight="1" x14ac:dyDescent="0.2">
      <c r="A7" s="32" t="s">
        <v>4</v>
      </c>
      <c r="B7" s="33"/>
      <c r="C7" s="33"/>
      <c r="D7" s="33"/>
      <c r="E7" s="33"/>
      <c r="F7" s="33"/>
      <c r="G7" s="59" t="s">
        <v>0</v>
      </c>
      <c r="H7" s="60"/>
      <c r="I7" s="60"/>
      <c r="J7" s="60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  <c r="AC7" s="36"/>
      <c r="AD7" s="36"/>
      <c r="AE7" s="36"/>
      <c r="AF7" s="36"/>
      <c r="AG7" s="36"/>
      <c r="AH7" s="36"/>
      <c r="AI7" s="36"/>
      <c r="AJ7" s="37"/>
    </row>
    <row r="8" spans="1:36" ht="23.25" customHeight="1" x14ac:dyDescent="0.2">
      <c r="A8" s="3" t="s">
        <v>442</v>
      </c>
    </row>
    <row r="9" spans="1:36" s="4" customFormat="1" ht="20.25" customHeight="1" x14ac:dyDescent="0.2">
      <c r="A9" s="32" t="s">
        <v>443</v>
      </c>
      <c r="B9" s="33"/>
      <c r="C9" s="33"/>
      <c r="D9" s="33"/>
      <c r="E9" s="33"/>
      <c r="F9" s="34"/>
      <c r="G9" s="22"/>
      <c r="H9" s="22"/>
      <c r="I9" s="22"/>
      <c r="J9" s="22"/>
      <c r="K9" s="6" t="s">
        <v>426</v>
      </c>
      <c r="L9" s="22"/>
      <c r="M9" s="22"/>
      <c r="N9" s="6" t="s">
        <v>425</v>
      </c>
      <c r="O9" s="22"/>
      <c r="P9" s="22"/>
      <c r="Q9" s="6" t="s">
        <v>427</v>
      </c>
      <c r="R9" s="6"/>
      <c r="S9" s="6"/>
      <c r="T9" s="5"/>
      <c r="U9" s="5"/>
      <c r="V9" s="5"/>
      <c r="W9" s="5"/>
      <c r="X9" s="5"/>
      <c r="Y9" s="5"/>
      <c r="Z9" s="5"/>
      <c r="AA9" s="5"/>
      <c r="AB9" s="5"/>
      <c r="AC9" s="5"/>
      <c r="AD9" s="6"/>
      <c r="AE9" s="5"/>
      <c r="AF9" s="5"/>
      <c r="AG9" s="6"/>
      <c r="AH9" s="5"/>
      <c r="AI9" s="5"/>
      <c r="AJ9" s="7"/>
    </row>
    <row r="10" spans="1:36" s="4" customFormat="1" ht="23.25" customHeight="1" x14ac:dyDescent="0.2">
      <c r="A10" s="44" t="s">
        <v>468</v>
      </c>
      <c r="B10" s="45"/>
      <c r="C10" s="45"/>
      <c r="D10" s="45"/>
      <c r="E10" s="45"/>
      <c r="F10" s="45"/>
      <c r="G10" s="48" t="s">
        <v>0</v>
      </c>
      <c r="H10" s="49"/>
      <c r="I10" s="49"/>
      <c r="J10" s="49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3"/>
      <c r="W10" s="49" t="s">
        <v>3</v>
      </c>
      <c r="X10" s="49"/>
      <c r="Y10" s="49"/>
      <c r="Z10" s="49"/>
      <c r="AA10" s="52"/>
      <c r="AB10" s="52"/>
      <c r="AC10" s="52"/>
      <c r="AD10" s="52"/>
      <c r="AE10" s="52"/>
      <c r="AF10" s="52"/>
      <c r="AG10" s="52"/>
      <c r="AH10" s="52"/>
      <c r="AI10" s="52"/>
      <c r="AJ10" s="54"/>
    </row>
    <row r="11" spans="1:36" s="4" customFormat="1" ht="23.25" customHeight="1" x14ac:dyDescent="0.2">
      <c r="A11" s="46"/>
      <c r="B11" s="47"/>
      <c r="C11" s="47"/>
      <c r="D11" s="47"/>
      <c r="E11" s="47"/>
      <c r="F11" s="47"/>
      <c r="G11" s="50" t="s">
        <v>1</v>
      </c>
      <c r="H11" s="51"/>
      <c r="I11" s="51"/>
      <c r="J11" s="51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5"/>
      <c r="W11" s="55"/>
      <c r="X11" s="55"/>
      <c r="Y11" s="55"/>
      <c r="Z11" s="55"/>
      <c r="AA11" s="55"/>
      <c r="AB11" s="55"/>
      <c r="AC11" s="55"/>
      <c r="AD11" s="55"/>
      <c r="AE11" s="55"/>
      <c r="AF11" s="55"/>
      <c r="AG11" s="55"/>
      <c r="AH11" s="55"/>
      <c r="AI11" s="55"/>
      <c r="AJ11" s="56"/>
    </row>
    <row r="12" spans="1:36" s="4" customFormat="1" ht="20.25" customHeight="1" x14ac:dyDescent="0.2">
      <c r="A12" s="32" t="s">
        <v>444</v>
      </c>
      <c r="B12" s="33"/>
      <c r="C12" s="33"/>
      <c r="D12" s="33"/>
      <c r="E12" s="33"/>
      <c r="F12" s="34"/>
      <c r="G12" s="10"/>
      <c r="H12" s="2" t="s">
        <v>428</v>
      </c>
      <c r="I12" s="6" t="s">
        <v>446</v>
      </c>
      <c r="J12" s="6"/>
      <c r="K12" s="6"/>
      <c r="L12" s="6"/>
      <c r="M12" s="6"/>
      <c r="N12" s="2" t="s">
        <v>428</v>
      </c>
      <c r="O12" s="6" t="s">
        <v>447</v>
      </c>
      <c r="P12" s="6"/>
      <c r="Q12" s="6"/>
      <c r="R12" s="6"/>
      <c r="S12" s="6"/>
      <c r="T12" s="7"/>
      <c r="U12" s="32" t="s">
        <v>445</v>
      </c>
      <c r="V12" s="33"/>
      <c r="W12" s="33"/>
      <c r="X12" s="33"/>
      <c r="Y12" s="33"/>
      <c r="Z12" s="34"/>
      <c r="AA12" s="10"/>
      <c r="AB12" s="2" t="s">
        <v>428</v>
      </c>
      <c r="AC12" s="6" t="s">
        <v>448</v>
      </c>
      <c r="AD12" s="6"/>
      <c r="AE12" s="6"/>
      <c r="AF12" s="2" t="s">
        <v>428</v>
      </c>
      <c r="AG12" s="6" t="s">
        <v>449</v>
      </c>
      <c r="AH12" s="6"/>
      <c r="AI12" s="6"/>
      <c r="AJ12" s="7"/>
    </row>
    <row r="13" spans="1:36" s="4" customFormat="1" ht="20.25" customHeight="1" x14ac:dyDescent="0.2">
      <c r="A13" s="32" t="s">
        <v>450</v>
      </c>
      <c r="B13" s="33"/>
      <c r="C13" s="33"/>
      <c r="D13" s="33"/>
      <c r="E13" s="33"/>
      <c r="F13" s="34"/>
      <c r="G13" s="32" t="s">
        <v>451</v>
      </c>
      <c r="H13" s="33"/>
      <c r="I13" s="33"/>
      <c r="J13" s="33"/>
      <c r="K13" s="33"/>
      <c r="L13" s="33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  <c r="AF13" s="36"/>
      <c r="AG13" s="36"/>
      <c r="AH13" s="36"/>
      <c r="AI13" s="36"/>
      <c r="AJ13" s="37"/>
    </row>
    <row r="14" spans="1:36" s="4" customFormat="1" ht="20.25" customHeight="1" x14ac:dyDescent="0.2">
      <c r="A14" s="32" t="s">
        <v>452</v>
      </c>
      <c r="B14" s="33"/>
      <c r="C14" s="33"/>
      <c r="D14" s="33"/>
      <c r="E14" s="33"/>
      <c r="F14" s="34"/>
      <c r="G14" s="35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7"/>
    </row>
    <row r="15" spans="1:36" s="4" customFormat="1" ht="29.25" customHeight="1" x14ac:dyDescent="0.2">
      <c r="A15" s="38" t="s">
        <v>453</v>
      </c>
      <c r="B15" s="39"/>
      <c r="C15" s="39"/>
      <c r="D15" s="39"/>
      <c r="E15" s="39"/>
      <c r="F15" s="40"/>
      <c r="G15" s="21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6"/>
      <c r="AG15" s="6" t="s">
        <v>454</v>
      </c>
      <c r="AH15" s="6"/>
      <c r="AI15" s="6"/>
      <c r="AJ15" s="7"/>
    </row>
    <row r="16" spans="1:36" s="4" customFormat="1" ht="20.25" customHeight="1" x14ac:dyDescent="0.2">
      <c r="A16" s="41" t="s">
        <v>455</v>
      </c>
      <c r="B16" s="42"/>
      <c r="C16" s="42"/>
      <c r="D16" s="42"/>
      <c r="E16" s="42"/>
      <c r="F16" s="43"/>
      <c r="G16" s="35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  <c r="AF16" s="36"/>
      <c r="AG16" s="36"/>
      <c r="AH16" s="36"/>
      <c r="AI16" s="36"/>
      <c r="AJ16" s="37"/>
    </row>
    <row r="17" spans="1:36" ht="23.25" customHeight="1" x14ac:dyDescent="0.2">
      <c r="A17" s="3" t="s">
        <v>459</v>
      </c>
    </row>
    <row r="18" spans="1:36" s="4" customFormat="1" ht="37.5" customHeight="1" x14ac:dyDescent="0.2">
      <c r="A18" s="68" t="s">
        <v>456</v>
      </c>
      <c r="B18" s="68"/>
      <c r="C18" s="68"/>
      <c r="D18" s="68"/>
      <c r="E18" s="68"/>
      <c r="F18" s="68"/>
      <c r="G18" s="44" t="s">
        <v>457</v>
      </c>
      <c r="H18" s="58"/>
      <c r="I18" s="58"/>
      <c r="J18" s="58"/>
      <c r="K18" s="58"/>
      <c r="L18" s="58"/>
      <c r="M18" s="32" t="s">
        <v>439</v>
      </c>
      <c r="N18" s="33"/>
      <c r="O18" s="33"/>
      <c r="P18" s="33"/>
      <c r="Q18" s="34"/>
      <c r="R18" s="32" t="s">
        <v>458</v>
      </c>
      <c r="S18" s="33"/>
      <c r="T18" s="33"/>
      <c r="U18" s="33"/>
      <c r="V18" s="33"/>
      <c r="W18" s="33"/>
      <c r="X18" s="33"/>
      <c r="Y18" s="34"/>
      <c r="Z18" s="57" t="s">
        <v>437</v>
      </c>
      <c r="AA18" s="33"/>
      <c r="AB18" s="33"/>
      <c r="AC18" s="33"/>
      <c r="AD18" s="33"/>
      <c r="AE18" s="34"/>
      <c r="AF18" s="57" t="s">
        <v>433</v>
      </c>
      <c r="AG18" s="33"/>
      <c r="AH18" s="33"/>
      <c r="AI18" s="33"/>
      <c r="AJ18" s="34"/>
    </row>
    <row r="19" spans="1:36" s="4" customFormat="1" ht="17.25" customHeight="1" x14ac:dyDescent="0.2">
      <c r="A19" s="31"/>
      <c r="B19" s="31"/>
      <c r="C19" s="31"/>
      <c r="D19" s="31"/>
      <c r="E19" s="31"/>
      <c r="F19" s="31"/>
      <c r="G19" s="24"/>
      <c r="H19" s="25"/>
      <c r="I19" s="25"/>
      <c r="J19" s="25"/>
      <c r="K19" s="25"/>
      <c r="L19" s="26"/>
      <c r="M19" s="27"/>
      <c r="N19" s="28"/>
      <c r="O19" s="28"/>
      <c r="P19" s="28"/>
      <c r="Q19" s="29"/>
      <c r="R19" s="27"/>
      <c r="S19" s="28"/>
      <c r="T19" s="28"/>
      <c r="U19" s="28"/>
      <c r="V19" s="28"/>
      <c r="W19" s="28"/>
      <c r="X19" s="28"/>
      <c r="Y19" s="29"/>
      <c r="Z19" s="21"/>
      <c r="AA19" s="22"/>
      <c r="AB19" s="22"/>
      <c r="AC19" s="22"/>
      <c r="AD19" s="22"/>
      <c r="AE19" s="23"/>
      <c r="AF19" s="21"/>
      <c r="AG19" s="22"/>
      <c r="AH19" s="22"/>
      <c r="AI19" s="22"/>
      <c r="AJ19" s="23"/>
    </row>
    <row r="20" spans="1:36" s="4" customFormat="1" ht="17.25" customHeight="1" x14ac:dyDescent="0.2">
      <c r="A20" s="31"/>
      <c r="B20" s="31"/>
      <c r="C20" s="31"/>
      <c r="D20" s="31"/>
      <c r="E20" s="31"/>
      <c r="F20" s="31"/>
      <c r="G20" s="24"/>
      <c r="H20" s="25"/>
      <c r="I20" s="25"/>
      <c r="J20" s="25"/>
      <c r="K20" s="25"/>
      <c r="L20" s="26"/>
      <c r="M20" s="27"/>
      <c r="N20" s="28"/>
      <c r="O20" s="28"/>
      <c r="P20" s="28"/>
      <c r="Q20" s="29"/>
      <c r="R20" s="27"/>
      <c r="S20" s="28"/>
      <c r="T20" s="28"/>
      <c r="U20" s="28"/>
      <c r="V20" s="28"/>
      <c r="W20" s="28"/>
      <c r="X20" s="28"/>
      <c r="Y20" s="29"/>
      <c r="Z20" s="21"/>
      <c r="AA20" s="22"/>
      <c r="AB20" s="22"/>
      <c r="AC20" s="22"/>
      <c r="AD20" s="22"/>
      <c r="AE20" s="23"/>
      <c r="AF20" s="21"/>
      <c r="AG20" s="22"/>
      <c r="AH20" s="22"/>
      <c r="AI20" s="22"/>
      <c r="AJ20" s="23"/>
    </row>
    <row r="21" spans="1:36" s="4" customFormat="1" ht="17.25" customHeight="1" x14ac:dyDescent="0.2">
      <c r="A21" s="31"/>
      <c r="B21" s="31"/>
      <c r="C21" s="31"/>
      <c r="D21" s="31"/>
      <c r="E21" s="31"/>
      <c r="F21" s="31"/>
      <c r="G21" s="24"/>
      <c r="H21" s="25"/>
      <c r="I21" s="25"/>
      <c r="J21" s="25"/>
      <c r="K21" s="25"/>
      <c r="L21" s="26"/>
      <c r="M21" s="27"/>
      <c r="N21" s="28"/>
      <c r="O21" s="28"/>
      <c r="P21" s="28"/>
      <c r="Q21" s="29"/>
      <c r="R21" s="27"/>
      <c r="S21" s="28"/>
      <c r="T21" s="28"/>
      <c r="U21" s="28"/>
      <c r="V21" s="28"/>
      <c r="W21" s="28"/>
      <c r="X21" s="28"/>
      <c r="Y21" s="29"/>
      <c r="Z21" s="21"/>
      <c r="AA21" s="22"/>
      <c r="AB21" s="22"/>
      <c r="AC21" s="22"/>
      <c r="AD21" s="22"/>
      <c r="AE21" s="23"/>
      <c r="AF21" s="21"/>
      <c r="AG21" s="22"/>
      <c r="AH21" s="22"/>
      <c r="AI21" s="22"/>
      <c r="AJ21" s="23"/>
    </row>
    <row r="22" spans="1:36" s="4" customFormat="1" ht="17.25" customHeight="1" x14ac:dyDescent="0.2">
      <c r="A22" s="31"/>
      <c r="B22" s="31"/>
      <c r="C22" s="31"/>
      <c r="D22" s="31"/>
      <c r="E22" s="31"/>
      <c r="F22" s="31"/>
      <c r="G22" s="24"/>
      <c r="H22" s="25"/>
      <c r="I22" s="25"/>
      <c r="J22" s="25"/>
      <c r="K22" s="25"/>
      <c r="L22" s="26"/>
      <c r="M22" s="27"/>
      <c r="N22" s="28"/>
      <c r="O22" s="28"/>
      <c r="P22" s="28"/>
      <c r="Q22" s="29"/>
      <c r="R22" s="27"/>
      <c r="S22" s="28"/>
      <c r="T22" s="28"/>
      <c r="U22" s="28"/>
      <c r="V22" s="28"/>
      <c r="W22" s="28"/>
      <c r="X22" s="28"/>
      <c r="Y22" s="29"/>
      <c r="Z22" s="21"/>
      <c r="AA22" s="22"/>
      <c r="AB22" s="22"/>
      <c r="AC22" s="22"/>
      <c r="AD22" s="22"/>
      <c r="AE22" s="23"/>
      <c r="AF22" s="21"/>
      <c r="AG22" s="22"/>
      <c r="AH22" s="22"/>
      <c r="AI22" s="22"/>
      <c r="AJ22" s="23"/>
    </row>
    <row r="23" spans="1:36" s="4" customFormat="1" ht="17.25" customHeight="1" x14ac:dyDescent="0.2">
      <c r="A23" s="31"/>
      <c r="B23" s="31"/>
      <c r="C23" s="31"/>
      <c r="D23" s="31"/>
      <c r="E23" s="31"/>
      <c r="F23" s="31"/>
      <c r="G23" s="24"/>
      <c r="H23" s="25"/>
      <c r="I23" s="25"/>
      <c r="J23" s="25"/>
      <c r="K23" s="25"/>
      <c r="L23" s="26"/>
      <c r="M23" s="27"/>
      <c r="N23" s="28"/>
      <c r="O23" s="28"/>
      <c r="P23" s="28"/>
      <c r="Q23" s="29"/>
      <c r="R23" s="27"/>
      <c r="S23" s="28"/>
      <c r="T23" s="28"/>
      <c r="U23" s="28"/>
      <c r="V23" s="28"/>
      <c r="W23" s="28"/>
      <c r="X23" s="28"/>
      <c r="Y23" s="29"/>
      <c r="Z23" s="21"/>
      <c r="AA23" s="22"/>
      <c r="AB23" s="22"/>
      <c r="AC23" s="22"/>
      <c r="AD23" s="22"/>
      <c r="AE23" s="23"/>
      <c r="AF23" s="21"/>
      <c r="AG23" s="22"/>
      <c r="AH23" s="22"/>
      <c r="AI23" s="22"/>
      <c r="AJ23" s="23"/>
    </row>
    <row r="24" spans="1:36" s="4" customFormat="1" ht="17.25" customHeight="1" x14ac:dyDescent="0.2">
      <c r="A24" s="31"/>
      <c r="B24" s="31"/>
      <c r="C24" s="31"/>
      <c r="D24" s="31"/>
      <c r="E24" s="31"/>
      <c r="F24" s="31"/>
      <c r="G24" s="24"/>
      <c r="H24" s="25"/>
      <c r="I24" s="25"/>
      <c r="J24" s="25"/>
      <c r="K24" s="25"/>
      <c r="L24" s="26"/>
      <c r="M24" s="27"/>
      <c r="N24" s="28"/>
      <c r="O24" s="28"/>
      <c r="P24" s="28"/>
      <c r="Q24" s="29"/>
      <c r="R24" s="27"/>
      <c r="S24" s="28"/>
      <c r="T24" s="28"/>
      <c r="U24" s="28"/>
      <c r="V24" s="28"/>
      <c r="W24" s="28"/>
      <c r="X24" s="28"/>
      <c r="Y24" s="29"/>
      <c r="Z24" s="21"/>
      <c r="AA24" s="22"/>
      <c r="AB24" s="22"/>
      <c r="AC24" s="22"/>
      <c r="AD24" s="22"/>
      <c r="AE24" s="23"/>
      <c r="AF24" s="21"/>
      <c r="AG24" s="22"/>
      <c r="AH24" s="22"/>
      <c r="AI24" s="22"/>
      <c r="AJ24" s="23"/>
    </row>
    <row r="25" spans="1:36" s="4" customFormat="1" ht="17.25" customHeight="1" x14ac:dyDescent="0.2">
      <c r="A25" s="31"/>
      <c r="B25" s="31"/>
      <c r="C25" s="31"/>
      <c r="D25" s="31"/>
      <c r="E25" s="31"/>
      <c r="F25" s="31"/>
      <c r="G25" s="24"/>
      <c r="H25" s="25"/>
      <c r="I25" s="25"/>
      <c r="J25" s="25"/>
      <c r="K25" s="25"/>
      <c r="L25" s="26"/>
      <c r="M25" s="27"/>
      <c r="N25" s="28"/>
      <c r="O25" s="28"/>
      <c r="P25" s="28"/>
      <c r="Q25" s="29"/>
      <c r="R25" s="27"/>
      <c r="S25" s="28"/>
      <c r="T25" s="28"/>
      <c r="U25" s="28"/>
      <c r="V25" s="28"/>
      <c r="W25" s="28"/>
      <c r="X25" s="28"/>
      <c r="Y25" s="29"/>
      <c r="Z25" s="21"/>
      <c r="AA25" s="22"/>
      <c r="AB25" s="22"/>
      <c r="AC25" s="22"/>
      <c r="AD25" s="22"/>
      <c r="AE25" s="23"/>
      <c r="AF25" s="21"/>
      <c r="AG25" s="22"/>
      <c r="AH25" s="22"/>
      <c r="AI25" s="22"/>
      <c r="AJ25" s="23"/>
    </row>
    <row r="26" spans="1:36" s="4" customFormat="1" ht="17.25" customHeight="1" x14ac:dyDescent="0.2">
      <c r="A26" s="31"/>
      <c r="B26" s="31"/>
      <c r="C26" s="31"/>
      <c r="D26" s="31"/>
      <c r="E26" s="31"/>
      <c r="F26" s="31"/>
      <c r="G26" s="24"/>
      <c r="H26" s="25"/>
      <c r="I26" s="25"/>
      <c r="J26" s="25"/>
      <c r="K26" s="25"/>
      <c r="L26" s="26"/>
      <c r="M26" s="27"/>
      <c r="N26" s="28"/>
      <c r="O26" s="28"/>
      <c r="P26" s="28"/>
      <c r="Q26" s="29"/>
      <c r="R26" s="27"/>
      <c r="S26" s="28"/>
      <c r="T26" s="28"/>
      <c r="U26" s="28"/>
      <c r="V26" s="28"/>
      <c r="W26" s="28"/>
      <c r="X26" s="28"/>
      <c r="Y26" s="29"/>
      <c r="Z26" s="21"/>
      <c r="AA26" s="22"/>
      <c r="AB26" s="22"/>
      <c r="AC26" s="22"/>
      <c r="AD26" s="22"/>
      <c r="AE26" s="23"/>
      <c r="AF26" s="21"/>
      <c r="AG26" s="22"/>
      <c r="AH26" s="22"/>
      <c r="AI26" s="22"/>
      <c r="AJ26" s="23"/>
    </row>
    <row r="27" spans="1:36" s="4" customFormat="1" ht="17.25" customHeight="1" x14ac:dyDescent="0.2">
      <c r="A27" s="31"/>
      <c r="B27" s="31"/>
      <c r="C27" s="31"/>
      <c r="D27" s="31"/>
      <c r="E27" s="31"/>
      <c r="F27" s="31"/>
      <c r="G27" s="24"/>
      <c r="H27" s="25"/>
      <c r="I27" s="25"/>
      <c r="J27" s="25"/>
      <c r="K27" s="25"/>
      <c r="L27" s="26"/>
      <c r="M27" s="27"/>
      <c r="N27" s="28"/>
      <c r="O27" s="28"/>
      <c r="P27" s="28"/>
      <c r="Q27" s="29"/>
      <c r="R27" s="27"/>
      <c r="S27" s="28"/>
      <c r="T27" s="28"/>
      <c r="U27" s="28"/>
      <c r="V27" s="28"/>
      <c r="W27" s="28"/>
      <c r="X27" s="28"/>
      <c r="Y27" s="29"/>
      <c r="Z27" s="21"/>
      <c r="AA27" s="22"/>
      <c r="AB27" s="22"/>
      <c r="AC27" s="22"/>
      <c r="AD27" s="22"/>
      <c r="AE27" s="23"/>
      <c r="AF27" s="21"/>
      <c r="AG27" s="22"/>
      <c r="AH27" s="22"/>
      <c r="AI27" s="22"/>
      <c r="AJ27" s="23"/>
    </row>
    <row r="28" spans="1:36" s="4" customFormat="1" ht="17.25" customHeight="1" x14ac:dyDescent="0.2">
      <c r="A28" s="31"/>
      <c r="B28" s="31"/>
      <c r="C28" s="31"/>
      <c r="D28" s="31"/>
      <c r="E28" s="31"/>
      <c r="F28" s="31"/>
      <c r="G28" s="24"/>
      <c r="H28" s="25"/>
      <c r="I28" s="25"/>
      <c r="J28" s="25"/>
      <c r="K28" s="25"/>
      <c r="L28" s="26"/>
      <c r="M28" s="27"/>
      <c r="N28" s="28"/>
      <c r="O28" s="28"/>
      <c r="P28" s="28"/>
      <c r="Q28" s="29"/>
      <c r="R28" s="27"/>
      <c r="S28" s="28"/>
      <c r="T28" s="28"/>
      <c r="U28" s="28"/>
      <c r="V28" s="28"/>
      <c r="W28" s="28"/>
      <c r="X28" s="28"/>
      <c r="Y28" s="29"/>
      <c r="Z28" s="21"/>
      <c r="AA28" s="22"/>
      <c r="AB28" s="22"/>
      <c r="AC28" s="22"/>
      <c r="AD28" s="22"/>
      <c r="AE28" s="23"/>
      <c r="AF28" s="21"/>
      <c r="AG28" s="22"/>
      <c r="AH28" s="22"/>
      <c r="AI28" s="22"/>
      <c r="AJ28" s="23"/>
    </row>
    <row r="29" spans="1:36" s="4" customFormat="1" ht="17.25" customHeight="1" x14ac:dyDescent="0.2">
      <c r="A29" s="31"/>
      <c r="B29" s="31"/>
      <c r="C29" s="31"/>
      <c r="D29" s="31"/>
      <c r="E29" s="31"/>
      <c r="F29" s="31"/>
      <c r="G29" s="24"/>
      <c r="H29" s="25"/>
      <c r="I29" s="25"/>
      <c r="J29" s="25"/>
      <c r="K29" s="25"/>
      <c r="L29" s="26"/>
      <c r="M29" s="27"/>
      <c r="N29" s="28"/>
      <c r="O29" s="28"/>
      <c r="P29" s="28"/>
      <c r="Q29" s="29"/>
      <c r="R29" s="27"/>
      <c r="S29" s="28"/>
      <c r="T29" s="28"/>
      <c r="U29" s="28"/>
      <c r="V29" s="28"/>
      <c r="W29" s="28"/>
      <c r="X29" s="28"/>
      <c r="Y29" s="29"/>
      <c r="Z29" s="21"/>
      <c r="AA29" s="22"/>
      <c r="AB29" s="22"/>
      <c r="AC29" s="22"/>
      <c r="AD29" s="22"/>
      <c r="AE29" s="23"/>
      <c r="AF29" s="21"/>
      <c r="AG29" s="22"/>
      <c r="AH29" s="22"/>
      <c r="AI29" s="22"/>
      <c r="AJ29" s="23"/>
    </row>
    <row r="30" spans="1:36" s="4" customFormat="1" ht="17.25" customHeight="1" x14ac:dyDescent="0.2">
      <c r="A30" s="31"/>
      <c r="B30" s="31"/>
      <c r="C30" s="31"/>
      <c r="D30" s="31"/>
      <c r="E30" s="31"/>
      <c r="F30" s="31"/>
      <c r="G30" s="24"/>
      <c r="H30" s="25"/>
      <c r="I30" s="25"/>
      <c r="J30" s="25"/>
      <c r="K30" s="25"/>
      <c r="L30" s="26"/>
      <c r="M30" s="27"/>
      <c r="N30" s="28"/>
      <c r="O30" s="28"/>
      <c r="P30" s="28"/>
      <c r="Q30" s="29"/>
      <c r="R30" s="27"/>
      <c r="S30" s="28"/>
      <c r="T30" s="28"/>
      <c r="U30" s="28"/>
      <c r="V30" s="28"/>
      <c r="W30" s="28"/>
      <c r="X30" s="28"/>
      <c r="Y30" s="29"/>
      <c r="Z30" s="21"/>
      <c r="AA30" s="22"/>
      <c r="AB30" s="22"/>
      <c r="AC30" s="22"/>
      <c r="AD30" s="22"/>
      <c r="AE30" s="23"/>
      <c r="AF30" s="21"/>
      <c r="AG30" s="22"/>
      <c r="AH30" s="22"/>
      <c r="AI30" s="22"/>
      <c r="AJ30" s="23"/>
    </row>
    <row r="31" spans="1:36" ht="17.25" customHeight="1" x14ac:dyDescent="0.2">
      <c r="A31" s="31"/>
      <c r="B31" s="31"/>
      <c r="C31" s="31"/>
      <c r="D31" s="31"/>
      <c r="E31" s="31"/>
      <c r="F31" s="31"/>
      <c r="G31" s="24"/>
      <c r="H31" s="25"/>
      <c r="I31" s="25"/>
      <c r="J31" s="25"/>
      <c r="K31" s="25"/>
      <c r="L31" s="26"/>
      <c r="M31" s="27"/>
      <c r="N31" s="28"/>
      <c r="O31" s="28"/>
      <c r="P31" s="28"/>
      <c r="Q31" s="29"/>
      <c r="R31" s="27"/>
      <c r="S31" s="28"/>
      <c r="T31" s="28"/>
      <c r="U31" s="28"/>
      <c r="V31" s="28"/>
      <c r="W31" s="28"/>
      <c r="X31" s="28"/>
      <c r="Y31" s="29"/>
      <c r="Z31" s="21"/>
      <c r="AA31" s="22"/>
      <c r="AB31" s="22"/>
      <c r="AC31" s="22"/>
      <c r="AD31" s="22"/>
      <c r="AE31" s="23"/>
      <c r="AF31" s="21"/>
      <c r="AG31" s="22"/>
      <c r="AH31" s="22"/>
      <c r="AI31" s="22"/>
      <c r="AJ31" s="23"/>
    </row>
    <row r="32" spans="1:36" ht="17.25" customHeight="1" x14ac:dyDescent="0.2">
      <c r="A32" s="31"/>
      <c r="B32" s="31"/>
      <c r="C32" s="31"/>
      <c r="D32" s="31"/>
      <c r="E32" s="31"/>
      <c r="F32" s="31"/>
      <c r="G32" s="24"/>
      <c r="H32" s="25"/>
      <c r="I32" s="25"/>
      <c r="J32" s="25"/>
      <c r="K32" s="25"/>
      <c r="L32" s="26"/>
      <c r="M32" s="27"/>
      <c r="N32" s="28"/>
      <c r="O32" s="28"/>
      <c r="P32" s="28"/>
      <c r="Q32" s="29"/>
      <c r="R32" s="27"/>
      <c r="S32" s="28"/>
      <c r="T32" s="28"/>
      <c r="U32" s="28"/>
      <c r="V32" s="28"/>
      <c r="W32" s="28"/>
      <c r="X32" s="28"/>
      <c r="Y32" s="29"/>
      <c r="Z32" s="21"/>
      <c r="AA32" s="22"/>
      <c r="AB32" s="22"/>
      <c r="AC32" s="22"/>
      <c r="AD32" s="22"/>
      <c r="AE32" s="23"/>
      <c r="AF32" s="21"/>
      <c r="AG32" s="22"/>
      <c r="AH32" s="22"/>
      <c r="AI32" s="22"/>
      <c r="AJ32" s="23"/>
    </row>
    <row r="33" spans="1:36" ht="17.25" customHeight="1" x14ac:dyDescent="0.2">
      <c r="A33" s="31"/>
      <c r="B33" s="31"/>
      <c r="C33" s="31"/>
      <c r="D33" s="31"/>
      <c r="E33" s="31"/>
      <c r="F33" s="31"/>
      <c r="G33" s="24"/>
      <c r="H33" s="25"/>
      <c r="I33" s="25"/>
      <c r="J33" s="25"/>
      <c r="K33" s="25"/>
      <c r="L33" s="26"/>
      <c r="M33" s="27"/>
      <c r="N33" s="28"/>
      <c r="O33" s="28"/>
      <c r="P33" s="28"/>
      <c r="Q33" s="29"/>
      <c r="R33" s="27"/>
      <c r="S33" s="28"/>
      <c r="T33" s="28"/>
      <c r="U33" s="28"/>
      <c r="V33" s="28"/>
      <c r="W33" s="28"/>
      <c r="X33" s="28"/>
      <c r="Y33" s="29"/>
      <c r="Z33" s="21"/>
      <c r="AA33" s="22"/>
      <c r="AB33" s="22"/>
      <c r="AC33" s="22"/>
      <c r="AD33" s="22"/>
      <c r="AE33" s="23"/>
      <c r="AF33" s="21"/>
      <c r="AG33" s="22"/>
      <c r="AH33" s="22"/>
      <c r="AI33" s="22"/>
      <c r="AJ33" s="23"/>
    </row>
    <row r="34" spans="1:36" ht="17.25" customHeight="1" x14ac:dyDescent="0.2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11"/>
      <c r="N34" s="11"/>
      <c r="O34" s="11"/>
      <c r="P34" s="8"/>
      <c r="Q34" s="8"/>
      <c r="R34" s="8"/>
      <c r="S34" s="8"/>
      <c r="T34" s="8"/>
      <c r="U34" s="8"/>
      <c r="V34" s="12"/>
      <c r="W34" s="12"/>
      <c r="X34" s="12"/>
      <c r="Y34" s="12"/>
      <c r="Z34" s="12"/>
    </row>
    <row r="35" spans="1:36" ht="17.25" customHeight="1" x14ac:dyDescent="0.2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12" t="s">
        <v>460</v>
      </c>
      <c r="O35" s="11"/>
      <c r="P35" s="11"/>
      <c r="Q35" s="11"/>
      <c r="R35" s="8"/>
      <c r="S35" s="8"/>
      <c r="T35" s="8"/>
      <c r="U35" s="8"/>
      <c r="V35" s="8"/>
      <c r="W35" s="8"/>
      <c r="X35" s="12"/>
      <c r="Y35" s="12"/>
      <c r="Z35" s="12"/>
      <c r="AA35" s="12"/>
      <c r="AB35" s="12"/>
    </row>
    <row r="36" spans="1:36" ht="17.25" customHeight="1" x14ac:dyDescent="0.2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11"/>
      <c r="N36" s="11"/>
      <c r="O36" s="11"/>
      <c r="P36" s="8"/>
      <c r="Q36" s="8"/>
      <c r="R36" s="8"/>
      <c r="S36" s="8"/>
      <c r="T36" s="8"/>
      <c r="U36" s="8"/>
      <c r="V36" s="12"/>
      <c r="W36" s="12"/>
      <c r="X36" s="12"/>
      <c r="Y36" s="12"/>
      <c r="Z36" s="12"/>
    </row>
    <row r="37" spans="1:36" ht="17.25" customHeight="1" x14ac:dyDescent="0.2">
      <c r="A37" s="12"/>
      <c r="B37" s="12"/>
      <c r="C37" s="12"/>
      <c r="D37" s="12"/>
      <c r="E37" s="12"/>
      <c r="F37" s="12"/>
      <c r="G37" s="12"/>
      <c r="H37" s="12"/>
      <c r="I37" s="13"/>
      <c r="J37" s="13"/>
      <c r="K37" s="12"/>
      <c r="L37" s="12"/>
      <c r="M37" s="12"/>
      <c r="N37" s="12"/>
      <c r="O37" s="30"/>
      <c r="P37" s="30"/>
      <c r="Q37" s="30"/>
      <c r="R37" s="30"/>
      <c r="S37" s="12" t="s">
        <v>426</v>
      </c>
      <c r="T37" s="30"/>
      <c r="U37" s="30"/>
      <c r="V37" s="4" t="s">
        <v>425</v>
      </c>
      <c r="W37" s="30"/>
      <c r="X37" s="30"/>
      <c r="Y37" s="4" t="s">
        <v>427</v>
      </c>
      <c r="Z37" s="14"/>
      <c r="AA37" s="14"/>
      <c r="AB37" s="14"/>
      <c r="AC37" s="14"/>
      <c r="AD37" s="14"/>
      <c r="AE37" s="14"/>
    </row>
    <row r="38" spans="1:36" ht="17.25" customHeight="1" x14ac:dyDescent="0.2">
      <c r="A38" s="12"/>
      <c r="B38" s="12"/>
      <c r="C38" s="12"/>
      <c r="D38" s="12"/>
      <c r="E38" s="12"/>
      <c r="F38" s="12"/>
      <c r="G38" s="12"/>
      <c r="H38" s="12"/>
      <c r="I38" s="13"/>
      <c r="J38" s="13"/>
      <c r="K38" s="12"/>
      <c r="L38" s="12"/>
      <c r="M38" s="12"/>
      <c r="N38" s="12"/>
      <c r="O38" s="12" t="s">
        <v>461</v>
      </c>
      <c r="P38" s="12"/>
      <c r="Q38" s="12"/>
      <c r="R38" s="12" t="s">
        <v>467</v>
      </c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4"/>
      <c r="AG38" s="4"/>
      <c r="AH38" s="4"/>
      <c r="AI38" s="4"/>
      <c r="AJ38" s="4"/>
    </row>
    <row r="39" spans="1:36" ht="17.25" customHeight="1" x14ac:dyDescent="0.2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3"/>
      <c r="N39" s="13"/>
      <c r="O39" s="12"/>
      <c r="P39" s="12"/>
      <c r="Q39" s="12"/>
      <c r="R39" s="12" t="s">
        <v>462</v>
      </c>
      <c r="S39" s="12"/>
      <c r="T39" s="12"/>
      <c r="U39" s="12"/>
      <c r="V39" s="12"/>
      <c r="W39" s="12"/>
      <c r="X39" s="12"/>
      <c r="Y39" s="30" t="s">
        <v>438</v>
      </c>
      <c r="Z39" s="30"/>
      <c r="AA39" s="30"/>
      <c r="AB39" s="30"/>
      <c r="AC39" s="30"/>
      <c r="AD39" s="30"/>
      <c r="AE39" s="12"/>
      <c r="AF39" s="12" t="s">
        <v>454</v>
      </c>
      <c r="AG39" s="12"/>
      <c r="AH39" s="12"/>
      <c r="AI39" s="4"/>
      <c r="AJ39" s="4"/>
    </row>
    <row r="40" spans="1:36" ht="17.25" customHeight="1" x14ac:dyDescent="0.2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3"/>
      <c r="N40" s="13"/>
      <c r="O40" s="12"/>
      <c r="P40" s="12"/>
      <c r="Q40" s="12"/>
      <c r="R40" s="12" t="s">
        <v>463</v>
      </c>
      <c r="S40" s="12"/>
      <c r="T40" s="12"/>
      <c r="U40" s="12"/>
      <c r="V40" s="12"/>
      <c r="W40" s="12"/>
      <c r="X40" s="12"/>
      <c r="Y40" s="30" t="s">
        <v>466</v>
      </c>
      <c r="Z40" s="30"/>
      <c r="AA40" s="30"/>
      <c r="AB40" s="30"/>
      <c r="AC40" s="30"/>
      <c r="AD40" s="30"/>
      <c r="AE40" s="12"/>
      <c r="AF40" s="12"/>
      <c r="AG40" s="12"/>
      <c r="AH40" s="12"/>
      <c r="AI40" s="4"/>
      <c r="AJ40" s="4"/>
    </row>
    <row r="41" spans="1:36" ht="17.25" customHeight="1" x14ac:dyDescent="0.2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3"/>
      <c r="N41" s="13"/>
      <c r="O41" s="13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4"/>
      <c r="AB41" s="14"/>
      <c r="AC41" s="14"/>
      <c r="AD41" s="14"/>
      <c r="AE41" s="14"/>
      <c r="AF41" s="14"/>
      <c r="AG41" s="14"/>
      <c r="AH41" s="14"/>
      <c r="AI41" s="14"/>
      <c r="AJ41" s="14"/>
    </row>
    <row r="42" spans="1:36" ht="17.25" customHeight="1" x14ac:dyDescent="0.2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3"/>
      <c r="N42" s="13"/>
      <c r="O42" s="13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4"/>
      <c r="AB42" s="14"/>
      <c r="AC42" s="14"/>
      <c r="AD42" s="14"/>
      <c r="AE42" s="14"/>
      <c r="AF42" s="14"/>
      <c r="AG42" s="14"/>
      <c r="AH42" s="14"/>
      <c r="AI42" s="14"/>
      <c r="AJ42" s="14"/>
    </row>
  </sheetData>
  <sheetProtection algorithmName="SHA-512" hashValue="O9fBLgZ/9xWxiF+5KZDXAosx4U337cbU0NSP3ed161BgZPzPBIjV6/6YtP2d3GCV2ainhIhP/TojwoRQ+EKBoA==" saltValue="t0o3M26T4pu+EyGEusFW4Q==" spinCount="100000" sheet="1" objects="1" scenarios="1" selectLockedCells="1"/>
  <mergeCells count="141">
    <mergeCell ref="K7:AJ7"/>
    <mergeCell ref="G7:J7"/>
    <mergeCell ref="A2:F2"/>
    <mergeCell ref="G2:J2"/>
    <mergeCell ref="A29:F29"/>
    <mergeCell ref="A33:F33"/>
    <mergeCell ref="A32:F32"/>
    <mergeCell ref="A31:F31"/>
    <mergeCell ref="A30:F30"/>
    <mergeCell ref="A24:F24"/>
    <mergeCell ref="A3:F3"/>
    <mergeCell ref="G3:J3"/>
    <mergeCell ref="L3:M3"/>
    <mergeCell ref="O3:P3"/>
    <mergeCell ref="W4:Z4"/>
    <mergeCell ref="A4:F6"/>
    <mergeCell ref="K4:V4"/>
    <mergeCell ref="G4:J4"/>
    <mergeCell ref="G5:J5"/>
    <mergeCell ref="G6:J6"/>
    <mergeCell ref="A7:F7"/>
    <mergeCell ref="AA4:AJ4"/>
    <mergeCell ref="K5:AJ5"/>
    <mergeCell ref="K6:AJ6"/>
    <mergeCell ref="Y39:AD39"/>
    <mergeCell ref="Y40:AD40"/>
    <mergeCell ref="O37:R37"/>
    <mergeCell ref="A23:F23"/>
    <mergeCell ref="A22:F22"/>
    <mergeCell ref="AF23:AJ23"/>
    <mergeCell ref="Z24:AE24"/>
    <mergeCell ref="AF24:AJ24"/>
    <mergeCell ref="Z30:AE30"/>
    <mergeCell ref="AF30:AJ30"/>
    <mergeCell ref="Z23:AE23"/>
    <mergeCell ref="AF31:AJ31"/>
    <mergeCell ref="A12:F12"/>
    <mergeCell ref="U12:Z12"/>
    <mergeCell ref="A13:F13"/>
    <mergeCell ref="G13:L13"/>
    <mergeCell ref="M13:AJ13"/>
    <mergeCell ref="A14:F14"/>
    <mergeCell ref="Z31:AE31"/>
    <mergeCell ref="Z32:AE32"/>
    <mergeCell ref="AF32:AJ32"/>
    <mergeCell ref="AF18:AJ18"/>
    <mergeCell ref="Z18:AE18"/>
    <mergeCell ref="Z19:AE19"/>
    <mergeCell ref="AF19:AJ19"/>
    <mergeCell ref="Z20:AE20"/>
    <mergeCell ref="AF20:AJ20"/>
    <mergeCell ref="Z21:AE21"/>
    <mergeCell ref="AF21:AJ21"/>
    <mergeCell ref="Z22:AE22"/>
    <mergeCell ref="AF22:AJ22"/>
    <mergeCell ref="G18:L18"/>
    <mergeCell ref="A21:F21"/>
    <mergeCell ref="A20:F20"/>
    <mergeCell ref="A19:F19"/>
    <mergeCell ref="A18:F18"/>
    <mergeCell ref="A9:F9"/>
    <mergeCell ref="L9:M9"/>
    <mergeCell ref="O9:P9"/>
    <mergeCell ref="A10:F11"/>
    <mergeCell ref="G10:J10"/>
    <mergeCell ref="G11:J11"/>
    <mergeCell ref="W10:Z10"/>
    <mergeCell ref="K10:V10"/>
    <mergeCell ref="AA10:AJ10"/>
    <mergeCell ref="K11:AJ11"/>
    <mergeCell ref="G9:J9"/>
    <mergeCell ref="G14:AJ14"/>
    <mergeCell ref="A15:F15"/>
    <mergeCell ref="G15:AE15"/>
    <mergeCell ref="A16:F16"/>
    <mergeCell ref="G16:AJ16"/>
    <mergeCell ref="G19:L19"/>
    <mergeCell ref="G20:L20"/>
    <mergeCell ref="G21:L21"/>
    <mergeCell ref="G22:L22"/>
    <mergeCell ref="R18:Y18"/>
    <mergeCell ref="R19:Y19"/>
    <mergeCell ref="R20:Y20"/>
    <mergeCell ref="R21:Y21"/>
    <mergeCell ref="R22:Y22"/>
    <mergeCell ref="M18:Q18"/>
    <mergeCell ref="M19:Q19"/>
    <mergeCell ref="M20:Q20"/>
    <mergeCell ref="M21:Q21"/>
    <mergeCell ref="M22:Q22"/>
    <mergeCell ref="M23:Q23"/>
    <mergeCell ref="M24:Q24"/>
    <mergeCell ref="M30:Q30"/>
    <mergeCell ref="M31:Q31"/>
    <mergeCell ref="R23:Y23"/>
    <mergeCell ref="R24:Y24"/>
    <mergeCell ref="R30:Y30"/>
    <mergeCell ref="R31:Y31"/>
    <mergeCell ref="R32:Y32"/>
    <mergeCell ref="R33:Y33"/>
    <mergeCell ref="G23:L23"/>
    <mergeCell ref="G24:L24"/>
    <mergeCell ref="G30:L30"/>
    <mergeCell ref="G31:L31"/>
    <mergeCell ref="G32:L32"/>
    <mergeCell ref="G33:L33"/>
    <mergeCell ref="M32:Q32"/>
    <mergeCell ref="M33:Q33"/>
    <mergeCell ref="A27:F27"/>
    <mergeCell ref="G27:L27"/>
    <mergeCell ref="M27:Q27"/>
    <mergeCell ref="R27:Y27"/>
    <mergeCell ref="Z27:AE27"/>
    <mergeCell ref="AF27:AJ27"/>
    <mergeCell ref="A28:F28"/>
    <mergeCell ref="G28:L28"/>
    <mergeCell ref="M28:Q28"/>
    <mergeCell ref="R28:Y28"/>
    <mergeCell ref="A25:F25"/>
    <mergeCell ref="G25:L25"/>
    <mergeCell ref="M25:Q25"/>
    <mergeCell ref="R25:Y25"/>
    <mergeCell ref="Z25:AE25"/>
    <mergeCell ref="AF25:AJ25"/>
    <mergeCell ref="A26:F26"/>
    <mergeCell ref="G26:L26"/>
    <mergeCell ref="M26:Q26"/>
    <mergeCell ref="R26:Y26"/>
    <mergeCell ref="Z26:AE26"/>
    <mergeCell ref="AF26:AJ26"/>
    <mergeCell ref="Z28:AE28"/>
    <mergeCell ref="AF28:AJ28"/>
    <mergeCell ref="G29:L29"/>
    <mergeCell ref="M29:Q29"/>
    <mergeCell ref="R29:Y29"/>
    <mergeCell ref="Z29:AE29"/>
    <mergeCell ref="AF29:AJ29"/>
    <mergeCell ref="T37:U37"/>
    <mergeCell ref="W37:X37"/>
    <mergeCell ref="Z33:AE33"/>
    <mergeCell ref="AF33:AJ33"/>
  </mergeCells>
  <phoneticPr fontId="1"/>
  <dataValidations disablePrompts="1" xWindow="1214" yWindow="904" count="2">
    <dataValidation allowBlank="1" showInputMessage="1" showErrorMessage="1" promptTitle="注意事項" prompt="数量は0.01 kBqの桁まで記入してください" sqref="G19:L33" xr:uid="{453DC8C0-7A06-493A-99F0-F7FF2D591E7B}"/>
    <dataValidation allowBlank="1" showInputMessage="1" showErrorMessage="1" promptTitle="運搬者について" prompt="自家用車で運搬するときは指名，職名，所属を記入_x000a_業者委託するときは所属に業者名を記入" sqref="K10:V10 K11:AJ11 AA10:AJ10" xr:uid="{40395F20-064E-4222-8ED8-19D43CDFE570}"/>
  </dataValidations>
  <printOptions horizontalCentered="1"/>
  <pageMargins left="0.70866141732283472" right="0.70866141732283472" top="0.74803149606299213" bottom="0.74803149606299213" header="0.31496062992125984" footer="0.31496062992125984"/>
  <pageSetup paperSize="9" fitToHeight="2" orientation="portrait" blackAndWhite="1" r:id="rId1"/>
  <headerFooter differentFirst="1">
    <firstHeader>&amp;C&amp;"ＭＳ Ｐ明朝,標準"&amp;14放射性同位元素等の譲渡申請書
&amp;9（RI使用規則第30条，第35条）&amp;R&amp;"ＭＳ Ｐ明朝,標準"&amp;10&amp;K00-043様式 細則第一の一 
 ver. 2024/06-1</first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41" r:id="rId4" name="Group Box 17">
              <controlPr defaultSize="0" autoFill="0" autoPict="0">
                <anchor moveWithCells="1">
                  <from>
                    <xdr:col>5</xdr:col>
                    <xdr:colOff>22860</xdr:colOff>
                    <xdr:row>7</xdr:row>
                    <xdr:rowOff>289560</xdr:rowOff>
                  </from>
                  <to>
                    <xdr:col>33</xdr:col>
                    <xdr:colOff>60960</xdr:colOff>
                    <xdr:row>9</xdr:row>
                    <xdr:rowOff>30480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disablePrompts="1" xWindow="1214" yWindow="904" count="8">
        <x14:dataValidation type="list" allowBlank="1" showInputMessage="1" showErrorMessage="1" xr:uid="{80306F91-14CA-4DE1-822B-72E7289FBA42}">
          <x14:formula1>
            <xm:f>Sheet11!$A$1:$A$2</xm:f>
          </x14:formula1>
          <xm:sqref>AB12 AF12</xm:sqref>
        </x14:dataValidation>
        <x14:dataValidation type="list" allowBlank="1" showInputMessage="1" showErrorMessage="1" xr:uid="{9818E9E8-5A48-4C3A-99B2-8A61186F9724}">
          <x14:formula1>
            <xm:f>Sheet3!$A$2:$A$5</xm:f>
          </x14:formula1>
          <xm:sqref>M19:M33</xm:sqref>
        </x14:dataValidation>
        <x14:dataValidation type="list" allowBlank="1" showInputMessage="1" showErrorMessage="1" xr:uid="{508D6356-BAB3-4AB2-A6D6-A36C02FCD479}">
          <x14:formula1>
            <xm:f>Sheet4!$A$1:$A$4</xm:f>
          </x14:formula1>
          <xm:sqref>Z19:AE33</xm:sqref>
        </x14:dataValidation>
        <x14:dataValidation type="list" allowBlank="1" showInputMessage="1" showErrorMessage="1" xr:uid="{3B14C067-6DF9-48AF-9FAF-6A3E178754F0}">
          <x14:formula1>
            <xm:f>Sheet2!$A$4:$A$384</xm:f>
          </x14:formula1>
          <xm:sqref>A19:F33</xm:sqref>
        </x14:dataValidation>
        <x14:dataValidation type="list" allowBlank="1" showInputMessage="1" showErrorMessage="1" promptTitle="運搬委託" prompt="運搬業者に委託するときはこちらにチェック" xr:uid="{00DD3644-4CB7-4CF8-B4E2-BF7B27736B39}">
          <x14:formula1>
            <xm:f>Sheet11!$A$1:$A$2</xm:f>
          </x14:formula1>
          <xm:sqref>N12</xm:sqref>
        </x14:dataValidation>
        <x14:dataValidation type="list" allowBlank="1" showInputMessage="1" showErrorMessage="1" promptTitle="自動車" prompt="業者を用いずに運搬するときはこちらにチェック" xr:uid="{EC98341F-186C-4734-A1C0-C472828E6682}">
          <x14:formula1>
            <xm:f>Sheet11!$A$1:$A$2</xm:f>
          </x14:formula1>
          <xm:sqref>H12</xm:sqref>
        </x14:dataValidation>
        <x14:dataValidation type="list" allowBlank="1" showInputMessage="1" showErrorMessage="1" xr:uid="{5437B713-5668-4182-ACDC-CB4EB56754F0}">
          <x14:formula1>
            <xm:f>Sheet9!$A$1:$A$2</xm:f>
          </x14:formula1>
          <xm:sqref>Y39:AD39</xm:sqref>
        </x14:dataValidation>
        <x14:dataValidation type="list" allowBlank="1" showInputMessage="1" showErrorMessage="1" xr:uid="{2A49AA70-1ABA-456E-8B70-2CCD5B3F377F}">
          <x14:formula1>
            <xm:f>Sheet9!$E$1</xm:f>
          </x14:formula1>
          <xm:sqref>Y40:AD40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C81839-D76A-4DEB-B22B-980EC09ABE52}">
  <sheetPr>
    <pageSetUpPr fitToPage="1"/>
  </sheetPr>
  <dimension ref="A1:AJ42"/>
  <sheetViews>
    <sheetView view="pageLayout" zoomScaleNormal="100" workbookViewId="0">
      <selection activeCell="L8" sqref="L8:M8"/>
    </sheetView>
  </sheetViews>
  <sheetFormatPr defaultColWidth="9" defaultRowHeight="13.2" x14ac:dyDescent="0.2"/>
  <cols>
    <col min="1" max="36" width="2.44140625" style="9" customWidth="1"/>
    <col min="37" max="16384" width="9" style="9"/>
  </cols>
  <sheetData>
    <row r="1" spans="1:36" s="4" customFormat="1" ht="23.25" customHeight="1" x14ac:dyDescent="0.2">
      <c r="A1" s="3" t="s">
        <v>491</v>
      </c>
    </row>
    <row r="2" spans="1:36" s="4" customFormat="1" ht="17.25" customHeight="1" x14ac:dyDescent="0.2">
      <c r="A2" s="32" t="s">
        <v>432</v>
      </c>
      <c r="B2" s="33"/>
      <c r="C2" s="33"/>
      <c r="D2" s="33"/>
      <c r="E2" s="33"/>
      <c r="F2" s="34"/>
      <c r="G2" s="32" t="str">
        <f>IF(計画書!G2="","",計画書!G2)</f>
        <v/>
      </c>
      <c r="H2" s="33"/>
      <c r="I2" s="33"/>
      <c r="J2" s="33"/>
      <c r="K2" s="6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6"/>
    </row>
    <row r="3" spans="1:36" s="4" customFormat="1" ht="23.25" customHeight="1" x14ac:dyDescent="0.2">
      <c r="A3" s="61" t="s">
        <v>469</v>
      </c>
      <c r="B3" s="62"/>
      <c r="C3" s="62"/>
      <c r="D3" s="62"/>
      <c r="E3" s="62"/>
      <c r="F3" s="62"/>
      <c r="G3" s="48" t="s">
        <v>0</v>
      </c>
      <c r="H3" s="49"/>
      <c r="I3" s="49"/>
      <c r="J3" s="49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3"/>
      <c r="W3" s="49" t="s">
        <v>3</v>
      </c>
      <c r="X3" s="49"/>
      <c r="Y3" s="49"/>
      <c r="Z3" s="49"/>
      <c r="AA3" s="49" t="str">
        <f>IF(K3="","",_xlfn.XLOOKUP(K3, Sheet9!A1:A4,Sheet9!B1:B4))</f>
        <v/>
      </c>
      <c r="AB3" s="49"/>
      <c r="AC3" s="49"/>
      <c r="AD3" s="49"/>
      <c r="AE3" s="49"/>
      <c r="AF3" s="49"/>
      <c r="AG3" s="49"/>
      <c r="AH3" s="49"/>
      <c r="AI3" s="49"/>
      <c r="AJ3" s="82"/>
    </row>
    <row r="4" spans="1:36" s="4" customFormat="1" ht="23.25" customHeight="1" x14ac:dyDescent="0.2">
      <c r="A4" s="63"/>
      <c r="B4" s="62"/>
      <c r="C4" s="62"/>
      <c r="D4" s="62"/>
      <c r="E4" s="62"/>
      <c r="F4" s="62"/>
      <c r="G4" s="64" t="s">
        <v>1</v>
      </c>
      <c r="H4" s="65"/>
      <c r="I4" s="65"/>
      <c r="J4" s="65"/>
      <c r="K4" s="65" t="str">
        <f>IF(K3="","",_xlfn.XLOOKUP(K3, Sheet9!A1:A4,Sheet9!C1:C4))</f>
        <v/>
      </c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  <c r="Z4" s="65"/>
      <c r="AA4" s="65"/>
      <c r="AB4" s="65"/>
      <c r="AC4" s="65"/>
      <c r="AD4" s="65"/>
      <c r="AE4" s="65"/>
      <c r="AF4" s="65"/>
      <c r="AG4" s="65"/>
      <c r="AH4" s="65"/>
      <c r="AI4" s="65"/>
      <c r="AJ4" s="84"/>
    </row>
    <row r="5" spans="1:36" s="4" customFormat="1" ht="23.25" customHeight="1" x14ac:dyDescent="0.2">
      <c r="A5" s="46"/>
      <c r="B5" s="47"/>
      <c r="C5" s="47"/>
      <c r="D5" s="47"/>
      <c r="E5" s="47"/>
      <c r="F5" s="47"/>
      <c r="G5" s="50" t="s">
        <v>2</v>
      </c>
      <c r="H5" s="51"/>
      <c r="I5" s="51"/>
      <c r="J5" s="51"/>
      <c r="K5" s="51" t="str">
        <f>IF(K3="","",_xlfn.XLOOKUP(K3, Sheet9!A1:A4,Sheet9!D1:D4))</f>
        <v/>
      </c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1"/>
      <c r="AH5" s="51"/>
      <c r="AI5" s="51"/>
      <c r="AJ5" s="83"/>
    </row>
    <row r="6" spans="1:36" s="4" customFormat="1" ht="23.25" customHeight="1" x14ac:dyDescent="0.2">
      <c r="A6" s="32" t="s">
        <v>4</v>
      </c>
      <c r="B6" s="33"/>
      <c r="C6" s="33"/>
      <c r="D6" s="33"/>
      <c r="E6" s="33"/>
      <c r="F6" s="33"/>
      <c r="G6" s="59" t="s">
        <v>0</v>
      </c>
      <c r="H6" s="60"/>
      <c r="I6" s="60"/>
      <c r="J6" s="60"/>
      <c r="K6" s="60" t="str">
        <f>IF(計画書!K7="","",計画書!K7)</f>
        <v/>
      </c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  <c r="W6" s="60"/>
      <c r="X6" s="60"/>
      <c r="Y6" s="60"/>
      <c r="Z6" s="60"/>
      <c r="AA6" s="60"/>
      <c r="AB6" s="60"/>
      <c r="AC6" s="60"/>
      <c r="AD6" s="60"/>
      <c r="AE6" s="60"/>
      <c r="AF6" s="60"/>
      <c r="AG6" s="60"/>
      <c r="AH6" s="60"/>
      <c r="AI6" s="60"/>
      <c r="AJ6" s="80"/>
    </row>
    <row r="7" spans="1:36" ht="23.25" customHeight="1" x14ac:dyDescent="0.2">
      <c r="A7" s="3" t="s">
        <v>492</v>
      </c>
    </row>
    <row r="8" spans="1:36" s="4" customFormat="1" ht="20.25" customHeight="1" x14ac:dyDescent="0.2">
      <c r="A8" s="32" t="s">
        <v>479</v>
      </c>
      <c r="B8" s="33"/>
      <c r="C8" s="33"/>
      <c r="D8" s="33"/>
      <c r="E8" s="33"/>
      <c r="F8" s="34"/>
      <c r="G8" s="22"/>
      <c r="H8" s="22"/>
      <c r="I8" s="22"/>
      <c r="J8" s="22"/>
      <c r="K8" s="6" t="s">
        <v>426</v>
      </c>
      <c r="L8" s="22"/>
      <c r="M8" s="22"/>
      <c r="N8" s="6" t="s">
        <v>425</v>
      </c>
      <c r="O8" s="22"/>
      <c r="P8" s="22"/>
      <c r="Q8" s="6" t="s">
        <v>427</v>
      </c>
      <c r="R8" s="6"/>
      <c r="S8" s="6"/>
      <c r="T8" s="5"/>
      <c r="U8" s="5"/>
      <c r="V8" s="2" t="s">
        <v>428</v>
      </c>
      <c r="W8" s="5" t="s">
        <v>480</v>
      </c>
      <c r="X8" s="5"/>
      <c r="Y8" s="5"/>
      <c r="Z8" s="2" t="s">
        <v>428</v>
      </c>
      <c r="AA8" s="5" t="s">
        <v>481</v>
      </c>
      <c r="AB8" s="5"/>
      <c r="AC8" s="5"/>
      <c r="AD8" s="6"/>
      <c r="AE8" s="5"/>
      <c r="AF8" s="5"/>
      <c r="AG8" s="6"/>
      <c r="AH8" s="5"/>
      <c r="AI8" s="5"/>
      <c r="AJ8" s="7"/>
    </row>
    <row r="9" spans="1:36" s="4" customFormat="1" ht="23.25" customHeight="1" x14ac:dyDescent="0.2">
      <c r="A9" s="44" t="s">
        <v>468</v>
      </c>
      <c r="B9" s="45"/>
      <c r="C9" s="45"/>
      <c r="D9" s="45"/>
      <c r="E9" s="45"/>
      <c r="F9" s="45"/>
      <c r="G9" s="48" t="s">
        <v>0</v>
      </c>
      <c r="H9" s="49"/>
      <c r="I9" s="49"/>
      <c r="J9" s="49"/>
      <c r="K9" s="49" t="str">
        <f>IF(計画書!K10="","",計画書!K10)</f>
        <v/>
      </c>
      <c r="L9" s="49"/>
      <c r="M9" s="49"/>
      <c r="N9" s="49"/>
      <c r="O9" s="49"/>
      <c r="P9" s="49"/>
      <c r="Q9" s="49"/>
      <c r="R9" s="49"/>
      <c r="S9" s="49"/>
      <c r="T9" s="49"/>
      <c r="U9" s="49"/>
      <c r="V9" s="81"/>
      <c r="W9" s="49" t="s">
        <v>3</v>
      </c>
      <c r="X9" s="49"/>
      <c r="Y9" s="49"/>
      <c r="Z9" s="49"/>
      <c r="AA9" s="49" t="str">
        <f>IF(計画書!AA10="","",計画書!AA10)</f>
        <v/>
      </c>
      <c r="AB9" s="49"/>
      <c r="AC9" s="49"/>
      <c r="AD9" s="49"/>
      <c r="AE9" s="49"/>
      <c r="AF9" s="49"/>
      <c r="AG9" s="49"/>
      <c r="AH9" s="49"/>
      <c r="AI9" s="49"/>
      <c r="AJ9" s="82"/>
    </row>
    <row r="10" spans="1:36" s="4" customFormat="1" ht="23.25" customHeight="1" x14ac:dyDescent="0.2">
      <c r="A10" s="46"/>
      <c r="B10" s="47"/>
      <c r="C10" s="47"/>
      <c r="D10" s="47"/>
      <c r="E10" s="47"/>
      <c r="F10" s="47"/>
      <c r="G10" s="50" t="s">
        <v>1</v>
      </c>
      <c r="H10" s="51"/>
      <c r="I10" s="51"/>
      <c r="J10" s="51"/>
      <c r="K10" s="51" t="str">
        <f>IF(計画書!K11="","",計画書!K11)</f>
        <v/>
      </c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51"/>
      <c r="AI10" s="51"/>
      <c r="AJ10" s="83"/>
    </row>
    <row r="11" spans="1:36" s="4" customFormat="1" ht="20.25" customHeight="1" x14ac:dyDescent="0.2">
      <c r="A11" s="32" t="s">
        <v>444</v>
      </c>
      <c r="B11" s="33"/>
      <c r="C11" s="33"/>
      <c r="D11" s="33"/>
      <c r="E11" s="33"/>
      <c r="F11" s="34"/>
      <c r="G11" s="10"/>
      <c r="H11" s="6" t="str">
        <f>計画書!H12</f>
        <v>□</v>
      </c>
      <c r="I11" s="6" t="s">
        <v>446</v>
      </c>
      <c r="J11" s="6"/>
      <c r="K11" s="6"/>
      <c r="L11" s="6"/>
      <c r="M11" s="6"/>
      <c r="N11" s="6" t="str">
        <f>計画書!N12</f>
        <v>□</v>
      </c>
      <c r="O11" s="6" t="s">
        <v>447</v>
      </c>
      <c r="P11" s="6"/>
      <c r="Q11" s="6"/>
      <c r="R11" s="6"/>
      <c r="S11" s="6"/>
      <c r="T11" s="7"/>
      <c r="U11" s="32" t="s">
        <v>445</v>
      </c>
      <c r="V11" s="33"/>
      <c r="W11" s="33"/>
      <c r="X11" s="33"/>
      <c r="Y11" s="33"/>
      <c r="Z11" s="34"/>
      <c r="AA11" s="10"/>
      <c r="AB11" s="6" t="str">
        <f>計画書!AB12</f>
        <v>□</v>
      </c>
      <c r="AC11" s="6" t="s">
        <v>482</v>
      </c>
      <c r="AD11" s="6"/>
      <c r="AE11" s="6"/>
      <c r="AF11" s="6" t="str">
        <f>計画書!AF12</f>
        <v>□</v>
      </c>
      <c r="AG11" s="6" t="s">
        <v>483</v>
      </c>
      <c r="AH11" s="6"/>
      <c r="AI11" s="6"/>
      <c r="AJ11" s="7"/>
    </row>
    <row r="12" spans="1:36" s="4" customFormat="1" ht="20.25" customHeight="1" x14ac:dyDescent="0.2">
      <c r="A12" s="32" t="s">
        <v>450</v>
      </c>
      <c r="B12" s="33"/>
      <c r="C12" s="33"/>
      <c r="D12" s="33"/>
      <c r="E12" s="33"/>
      <c r="F12" s="34"/>
      <c r="G12" s="32" t="s">
        <v>451</v>
      </c>
      <c r="H12" s="33"/>
      <c r="I12" s="33"/>
      <c r="J12" s="33"/>
      <c r="K12" s="33"/>
      <c r="L12" s="33"/>
      <c r="M12" s="60" t="str">
        <f>IF(計画書!M13="","",計画書!M13)</f>
        <v/>
      </c>
      <c r="N12" s="60"/>
      <c r="O12" s="60"/>
      <c r="P12" s="60"/>
      <c r="Q12" s="60"/>
      <c r="R12" s="60"/>
      <c r="S12" s="60"/>
      <c r="T12" s="60"/>
      <c r="U12" s="60"/>
      <c r="V12" s="60"/>
      <c r="W12" s="60"/>
      <c r="X12" s="60"/>
      <c r="Y12" s="60"/>
      <c r="Z12" s="60"/>
      <c r="AA12" s="60"/>
      <c r="AB12" s="60"/>
      <c r="AC12" s="60"/>
      <c r="AD12" s="60"/>
      <c r="AE12" s="60"/>
      <c r="AF12" s="60"/>
      <c r="AG12" s="60"/>
      <c r="AH12" s="60"/>
      <c r="AI12" s="60"/>
      <c r="AJ12" s="80"/>
    </row>
    <row r="13" spans="1:36" s="4" customFormat="1" ht="20.25" customHeight="1" x14ac:dyDescent="0.2">
      <c r="A13" s="32" t="s">
        <v>452</v>
      </c>
      <c r="B13" s="33"/>
      <c r="C13" s="33"/>
      <c r="D13" s="33"/>
      <c r="E13" s="33"/>
      <c r="F13" s="34"/>
      <c r="G13" s="59" t="str">
        <f>IF(計画書!G14="","",計画書!G14)</f>
        <v/>
      </c>
      <c r="H13" s="60"/>
      <c r="I13" s="60"/>
      <c r="J13" s="60"/>
      <c r="K13" s="60"/>
      <c r="L13" s="60"/>
      <c r="M13" s="60"/>
      <c r="N13" s="60"/>
      <c r="O13" s="60"/>
      <c r="P13" s="60"/>
      <c r="Q13" s="60"/>
      <c r="R13" s="60"/>
      <c r="S13" s="60"/>
      <c r="T13" s="60"/>
      <c r="U13" s="60"/>
      <c r="V13" s="60"/>
      <c r="W13" s="60"/>
      <c r="X13" s="60"/>
      <c r="Y13" s="60"/>
      <c r="Z13" s="60"/>
      <c r="AA13" s="60"/>
      <c r="AB13" s="60"/>
      <c r="AC13" s="60"/>
      <c r="AD13" s="60"/>
      <c r="AE13" s="60"/>
      <c r="AF13" s="60"/>
      <c r="AG13" s="60"/>
      <c r="AH13" s="60"/>
      <c r="AI13" s="60"/>
      <c r="AJ13" s="80"/>
    </row>
    <row r="14" spans="1:36" s="4" customFormat="1" ht="20.25" customHeight="1" thickBot="1" x14ac:dyDescent="0.25">
      <c r="A14" s="74" t="s">
        <v>455</v>
      </c>
      <c r="B14" s="75"/>
      <c r="C14" s="75"/>
      <c r="D14" s="75"/>
      <c r="E14" s="75"/>
      <c r="F14" s="76"/>
      <c r="G14" s="77" t="str">
        <f>IF(計画書!G16="","",計画書!G16)</f>
        <v/>
      </c>
      <c r="H14" s="78"/>
      <c r="I14" s="78"/>
      <c r="J14" s="78"/>
      <c r="K14" s="78"/>
      <c r="L14" s="78"/>
      <c r="M14" s="78"/>
      <c r="N14" s="78"/>
      <c r="O14" s="78"/>
      <c r="P14" s="78"/>
      <c r="Q14" s="78"/>
      <c r="R14" s="78"/>
      <c r="S14" s="78"/>
      <c r="T14" s="78"/>
      <c r="U14" s="78"/>
      <c r="V14" s="78"/>
      <c r="W14" s="78"/>
      <c r="X14" s="78"/>
      <c r="Y14" s="78"/>
      <c r="Z14" s="78"/>
      <c r="AA14" s="78"/>
      <c r="AB14" s="78"/>
      <c r="AC14" s="78"/>
      <c r="AD14" s="78"/>
      <c r="AE14" s="78"/>
      <c r="AF14" s="78"/>
      <c r="AG14" s="78"/>
      <c r="AH14" s="78"/>
      <c r="AI14" s="78"/>
      <c r="AJ14" s="79"/>
    </row>
    <row r="15" spans="1:36" s="4" customFormat="1" ht="20.25" customHeight="1" thickTop="1" x14ac:dyDescent="0.2">
      <c r="A15" s="69" t="s">
        <v>484</v>
      </c>
      <c r="B15" s="70"/>
      <c r="C15" s="70"/>
      <c r="D15" s="70"/>
      <c r="E15" s="70"/>
      <c r="F15" s="70"/>
      <c r="G15" s="70"/>
      <c r="H15" s="70"/>
      <c r="I15" s="70"/>
      <c r="J15" s="70"/>
      <c r="K15" s="70"/>
      <c r="L15" s="70"/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70"/>
      <c r="X15" s="70"/>
      <c r="Y15" s="70"/>
      <c r="Z15" s="70"/>
      <c r="AA15" s="70"/>
      <c r="AB15" s="70"/>
      <c r="AC15" s="70"/>
      <c r="AD15" s="70"/>
      <c r="AE15" s="70"/>
      <c r="AF15" s="70"/>
      <c r="AG15" s="70"/>
      <c r="AH15" s="70"/>
      <c r="AI15" s="70"/>
      <c r="AJ15" s="71"/>
    </row>
    <row r="16" spans="1:36" s="4" customFormat="1" ht="32.25" customHeight="1" x14ac:dyDescent="0.2">
      <c r="A16" s="41" t="s">
        <v>485</v>
      </c>
      <c r="B16" s="42"/>
      <c r="C16" s="42"/>
      <c r="D16" s="42"/>
      <c r="E16" s="43"/>
      <c r="F16" s="42"/>
      <c r="G16" s="42"/>
      <c r="H16" s="42"/>
      <c r="I16" s="42"/>
      <c r="J16" s="33" t="s">
        <v>488</v>
      </c>
      <c r="K16" s="33"/>
      <c r="L16" s="34"/>
      <c r="M16" s="72" t="s">
        <v>486</v>
      </c>
      <c r="N16" s="42"/>
      <c r="O16" s="42"/>
      <c r="P16" s="42"/>
      <c r="Q16" s="43"/>
      <c r="R16" s="33"/>
      <c r="S16" s="33"/>
      <c r="T16" s="33"/>
      <c r="U16" s="33"/>
      <c r="V16" s="33" t="s">
        <v>488</v>
      </c>
      <c r="W16" s="33"/>
      <c r="X16" s="34"/>
      <c r="Y16" s="41" t="s">
        <v>487</v>
      </c>
      <c r="Z16" s="42"/>
      <c r="AA16" s="42"/>
      <c r="AB16" s="42"/>
      <c r="AC16" s="43"/>
      <c r="AD16" s="33"/>
      <c r="AE16" s="33"/>
      <c r="AF16" s="33"/>
      <c r="AG16" s="33"/>
      <c r="AH16" s="33" t="s">
        <v>489</v>
      </c>
      <c r="AI16" s="33"/>
      <c r="AJ16" s="34"/>
    </row>
    <row r="17" spans="1:36" ht="23.25" customHeight="1" x14ac:dyDescent="0.2">
      <c r="A17" s="3" t="s">
        <v>459</v>
      </c>
    </row>
    <row r="18" spans="1:36" s="4" customFormat="1" ht="37.5" customHeight="1" x14ac:dyDescent="0.2">
      <c r="A18" s="68" t="s">
        <v>456</v>
      </c>
      <c r="B18" s="68"/>
      <c r="C18" s="68"/>
      <c r="D18" s="68"/>
      <c r="E18" s="68"/>
      <c r="F18" s="68"/>
      <c r="G18" s="44" t="s">
        <v>457</v>
      </c>
      <c r="H18" s="58"/>
      <c r="I18" s="58"/>
      <c r="J18" s="58"/>
      <c r="K18" s="58"/>
      <c r="L18" s="58"/>
      <c r="M18" s="32" t="s">
        <v>439</v>
      </c>
      <c r="N18" s="33"/>
      <c r="O18" s="33"/>
      <c r="P18" s="33"/>
      <c r="Q18" s="34"/>
      <c r="R18" s="32" t="s">
        <v>458</v>
      </c>
      <c r="S18" s="33"/>
      <c r="T18" s="33"/>
      <c r="U18" s="33"/>
      <c r="V18" s="33"/>
      <c r="W18" s="33"/>
      <c r="X18" s="33"/>
      <c r="Y18" s="34"/>
      <c r="Z18" s="57" t="s">
        <v>437</v>
      </c>
      <c r="AA18" s="33"/>
      <c r="AB18" s="33"/>
      <c r="AC18" s="33"/>
      <c r="AD18" s="33"/>
      <c r="AE18" s="34"/>
      <c r="AF18" s="57" t="s">
        <v>433</v>
      </c>
      <c r="AG18" s="33"/>
      <c r="AH18" s="33"/>
      <c r="AI18" s="33"/>
      <c r="AJ18" s="34"/>
    </row>
    <row r="19" spans="1:36" s="4" customFormat="1" ht="17.25" customHeight="1" x14ac:dyDescent="0.2">
      <c r="A19" s="68" t="str">
        <f>IF(計画書!A19="","",計画書!A19)</f>
        <v/>
      </c>
      <c r="B19" s="68"/>
      <c r="C19" s="68"/>
      <c r="D19" s="68"/>
      <c r="E19" s="68"/>
      <c r="F19" s="68"/>
      <c r="G19" s="73" t="str">
        <f>IF(計画書!G19="","",計画書!G19)</f>
        <v/>
      </c>
      <c r="H19" s="73"/>
      <c r="I19" s="73"/>
      <c r="J19" s="73"/>
      <c r="K19" s="73"/>
      <c r="L19" s="73"/>
      <c r="M19" s="41" t="str">
        <f>IF(計画書!M19="","",計画書!M19)</f>
        <v/>
      </c>
      <c r="N19" s="42"/>
      <c r="O19" s="42"/>
      <c r="P19" s="42"/>
      <c r="Q19" s="43"/>
      <c r="R19" s="41" t="str">
        <f>IF(計画書!R19="","",計画書!R19)</f>
        <v/>
      </c>
      <c r="S19" s="42"/>
      <c r="T19" s="42"/>
      <c r="U19" s="42"/>
      <c r="V19" s="42"/>
      <c r="W19" s="42"/>
      <c r="X19" s="42"/>
      <c r="Y19" s="43"/>
      <c r="Z19" s="68" t="str">
        <f>IF(計画書!Z19="","",計画書!Z19)</f>
        <v/>
      </c>
      <c r="AA19" s="68"/>
      <c r="AB19" s="68"/>
      <c r="AC19" s="68"/>
      <c r="AD19" s="68"/>
      <c r="AE19" s="68"/>
      <c r="AF19" s="32" t="str">
        <f>IF(計画書!AF19="","",計画書!AF19)</f>
        <v/>
      </c>
      <c r="AG19" s="33"/>
      <c r="AH19" s="33"/>
      <c r="AI19" s="33"/>
      <c r="AJ19" s="34"/>
    </row>
    <row r="20" spans="1:36" s="4" customFormat="1" ht="17.25" customHeight="1" x14ac:dyDescent="0.2">
      <c r="A20" s="68" t="str">
        <f>IF(計画書!A20="","",計画書!A20)</f>
        <v/>
      </c>
      <c r="B20" s="68"/>
      <c r="C20" s="68"/>
      <c r="D20" s="68"/>
      <c r="E20" s="68"/>
      <c r="F20" s="68"/>
      <c r="G20" s="73" t="str">
        <f>IF(計画書!G20="","",計画書!G20)</f>
        <v/>
      </c>
      <c r="H20" s="73"/>
      <c r="I20" s="73"/>
      <c r="J20" s="73"/>
      <c r="K20" s="73"/>
      <c r="L20" s="73"/>
      <c r="M20" s="41" t="str">
        <f>IF(計画書!M20="","",計画書!M20)</f>
        <v/>
      </c>
      <c r="N20" s="42"/>
      <c r="O20" s="42"/>
      <c r="P20" s="42"/>
      <c r="Q20" s="43"/>
      <c r="R20" s="41" t="str">
        <f>IF(計画書!R20="","",計画書!R20)</f>
        <v/>
      </c>
      <c r="S20" s="42"/>
      <c r="T20" s="42"/>
      <c r="U20" s="42"/>
      <c r="V20" s="42"/>
      <c r="W20" s="42"/>
      <c r="X20" s="42"/>
      <c r="Y20" s="43"/>
      <c r="Z20" s="68" t="str">
        <f>IF(計画書!Z20="","",計画書!Z20)</f>
        <v/>
      </c>
      <c r="AA20" s="68"/>
      <c r="AB20" s="68"/>
      <c r="AC20" s="68"/>
      <c r="AD20" s="68"/>
      <c r="AE20" s="68"/>
      <c r="AF20" s="32" t="str">
        <f>IF(計画書!AF20="","",計画書!AF20)</f>
        <v/>
      </c>
      <c r="AG20" s="33"/>
      <c r="AH20" s="33"/>
      <c r="AI20" s="33"/>
      <c r="AJ20" s="34"/>
    </row>
    <row r="21" spans="1:36" s="4" customFormat="1" ht="17.25" customHeight="1" x14ac:dyDescent="0.2">
      <c r="A21" s="68" t="str">
        <f>IF(計画書!A21="","",計画書!A21)</f>
        <v/>
      </c>
      <c r="B21" s="68"/>
      <c r="C21" s="68"/>
      <c r="D21" s="68"/>
      <c r="E21" s="68"/>
      <c r="F21" s="68"/>
      <c r="G21" s="73" t="str">
        <f>IF(計画書!G21="","",計画書!G21)</f>
        <v/>
      </c>
      <c r="H21" s="73"/>
      <c r="I21" s="73"/>
      <c r="J21" s="73"/>
      <c r="K21" s="73"/>
      <c r="L21" s="73"/>
      <c r="M21" s="41" t="str">
        <f>IF(計画書!M21="","",計画書!M21)</f>
        <v/>
      </c>
      <c r="N21" s="42"/>
      <c r="O21" s="42"/>
      <c r="P21" s="42"/>
      <c r="Q21" s="43"/>
      <c r="R21" s="41" t="str">
        <f>IF(計画書!R21="","",計画書!R21)</f>
        <v/>
      </c>
      <c r="S21" s="42"/>
      <c r="T21" s="42"/>
      <c r="U21" s="42"/>
      <c r="V21" s="42"/>
      <c r="W21" s="42"/>
      <c r="X21" s="42"/>
      <c r="Y21" s="43"/>
      <c r="Z21" s="68" t="str">
        <f>IF(計画書!Z21="","",計画書!Z21)</f>
        <v/>
      </c>
      <c r="AA21" s="68"/>
      <c r="AB21" s="68"/>
      <c r="AC21" s="68"/>
      <c r="AD21" s="68"/>
      <c r="AE21" s="68"/>
      <c r="AF21" s="32" t="str">
        <f>IF(計画書!AF21="","",計画書!AF21)</f>
        <v/>
      </c>
      <c r="AG21" s="33"/>
      <c r="AH21" s="33"/>
      <c r="AI21" s="33"/>
      <c r="AJ21" s="34"/>
    </row>
    <row r="22" spans="1:36" s="4" customFormat="1" ht="17.25" customHeight="1" x14ac:dyDescent="0.2">
      <c r="A22" s="68" t="str">
        <f>IF(計画書!A22="","",計画書!A22)</f>
        <v/>
      </c>
      <c r="B22" s="68"/>
      <c r="C22" s="68"/>
      <c r="D22" s="68"/>
      <c r="E22" s="68"/>
      <c r="F22" s="68"/>
      <c r="G22" s="73" t="str">
        <f>IF(計画書!G22="","",計画書!G22)</f>
        <v/>
      </c>
      <c r="H22" s="73"/>
      <c r="I22" s="73"/>
      <c r="J22" s="73"/>
      <c r="K22" s="73"/>
      <c r="L22" s="73"/>
      <c r="M22" s="41" t="str">
        <f>IF(計画書!M22="","",計画書!M22)</f>
        <v/>
      </c>
      <c r="N22" s="42"/>
      <c r="O22" s="42"/>
      <c r="P22" s="42"/>
      <c r="Q22" s="43"/>
      <c r="R22" s="41" t="str">
        <f>IF(計画書!R22="","",計画書!R22)</f>
        <v/>
      </c>
      <c r="S22" s="42"/>
      <c r="T22" s="42"/>
      <c r="U22" s="42"/>
      <c r="V22" s="42"/>
      <c r="W22" s="42"/>
      <c r="X22" s="42"/>
      <c r="Y22" s="43"/>
      <c r="Z22" s="68" t="str">
        <f>IF(計画書!Z22="","",計画書!Z22)</f>
        <v/>
      </c>
      <c r="AA22" s="68"/>
      <c r="AB22" s="68"/>
      <c r="AC22" s="68"/>
      <c r="AD22" s="68"/>
      <c r="AE22" s="68"/>
      <c r="AF22" s="32" t="str">
        <f>IF(計画書!AF22="","",計画書!AF22)</f>
        <v/>
      </c>
      <c r="AG22" s="33"/>
      <c r="AH22" s="33"/>
      <c r="AI22" s="33"/>
      <c r="AJ22" s="34"/>
    </row>
    <row r="23" spans="1:36" s="4" customFormat="1" ht="17.25" customHeight="1" x14ac:dyDescent="0.2">
      <c r="A23" s="68" t="str">
        <f>IF(計画書!A23="","",計画書!A23)</f>
        <v/>
      </c>
      <c r="B23" s="68"/>
      <c r="C23" s="68"/>
      <c r="D23" s="68"/>
      <c r="E23" s="68"/>
      <c r="F23" s="68"/>
      <c r="G23" s="73" t="str">
        <f>IF(計画書!G23="","",計画書!G23)</f>
        <v/>
      </c>
      <c r="H23" s="73"/>
      <c r="I23" s="73"/>
      <c r="J23" s="73"/>
      <c r="K23" s="73"/>
      <c r="L23" s="73"/>
      <c r="M23" s="41" t="str">
        <f>IF(計画書!M23="","",計画書!M23)</f>
        <v/>
      </c>
      <c r="N23" s="42"/>
      <c r="O23" s="42"/>
      <c r="P23" s="42"/>
      <c r="Q23" s="43"/>
      <c r="R23" s="41" t="str">
        <f>IF(計画書!R23="","",計画書!R23)</f>
        <v/>
      </c>
      <c r="S23" s="42"/>
      <c r="T23" s="42"/>
      <c r="U23" s="42"/>
      <c r="V23" s="42"/>
      <c r="W23" s="42"/>
      <c r="X23" s="42"/>
      <c r="Y23" s="43"/>
      <c r="Z23" s="68" t="str">
        <f>IF(計画書!Z23="","",計画書!Z23)</f>
        <v/>
      </c>
      <c r="AA23" s="68"/>
      <c r="AB23" s="68"/>
      <c r="AC23" s="68"/>
      <c r="AD23" s="68"/>
      <c r="AE23" s="68"/>
      <c r="AF23" s="32" t="str">
        <f>IF(計画書!AF23="","",計画書!AF23)</f>
        <v/>
      </c>
      <c r="AG23" s="33"/>
      <c r="AH23" s="33"/>
      <c r="AI23" s="33"/>
      <c r="AJ23" s="34"/>
    </row>
    <row r="24" spans="1:36" s="4" customFormat="1" ht="17.25" customHeight="1" x14ac:dyDescent="0.2">
      <c r="A24" s="68" t="str">
        <f>IF(計画書!A24="","",計画書!A24)</f>
        <v/>
      </c>
      <c r="B24" s="68"/>
      <c r="C24" s="68"/>
      <c r="D24" s="68"/>
      <c r="E24" s="68"/>
      <c r="F24" s="68"/>
      <c r="G24" s="73" t="str">
        <f>IF(計画書!G24="","",計画書!G24)</f>
        <v/>
      </c>
      <c r="H24" s="73"/>
      <c r="I24" s="73"/>
      <c r="J24" s="73"/>
      <c r="K24" s="73"/>
      <c r="L24" s="73"/>
      <c r="M24" s="41" t="str">
        <f>IF(計画書!M24="","",計画書!M24)</f>
        <v/>
      </c>
      <c r="N24" s="42"/>
      <c r="O24" s="42"/>
      <c r="P24" s="42"/>
      <c r="Q24" s="43"/>
      <c r="R24" s="41" t="str">
        <f>IF(計画書!R24="","",計画書!R24)</f>
        <v/>
      </c>
      <c r="S24" s="42"/>
      <c r="T24" s="42"/>
      <c r="U24" s="42"/>
      <c r="V24" s="42"/>
      <c r="W24" s="42"/>
      <c r="X24" s="42"/>
      <c r="Y24" s="43"/>
      <c r="Z24" s="68" t="str">
        <f>IF(計画書!Z24="","",計画書!Z24)</f>
        <v/>
      </c>
      <c r="AA24" s="68"/>
      <c r="AB24" s="68"/>
      <c r="AC24" s="68"/>
      <c r="AD24" s="68"/>
      <c r="AE24" s="68"/>
      <c r="AF24" s="32" t="str">
        <f>IF(計画書!AF24="","",計画書!AF24)</f>
        <v/>
      </c>
      <c r="AG24" s="33"/>
      <c r="AH24" s="33"/>
      <c r="AI24" s="33"/>
      <c r="AJ24" s="34"/>
    </row>
    <row r="25" spans="1:36" s="4" customFormat="1" ht="17.25" customHeight="1" x14ac:dyDescent="0.2">
      <c r="A25" s="68" t="str">
        <f>IF(計画書!A25="","",計画書!A25)</f>
        <v/>
      </c>
      <c r="B25" s="68"/>
      <c r="C25" s="68"/>
      <c r="D25" s="68"/>
      <c r="E25" s="68"/>
      <c r="F25" s="68"/>
      <c r="G25" s="73" t="str">
        <f>IF(計画書!G25="","",計画書!G25)</f>
        <v/>
      </c>
      <c r="H25" s="73"/>
      <c r="I25" s="73"/>
      <c r="J25" s="73"/>
      <c r="K25" s="73"/>
      <c r="L25" s="73"/>
      <c r="M25" s="41" t="str">
        <f>IF(計画書!M25="","",計画書!M25)</f>
        <v/>
      </c>
      <c r="N25" s="42"/>
      <c r="O25" s="42"/>
      <c r="P25" s="42"/>
      <c r="Q25" s="43"/>
      <c r="R25" s="41" t="str">
        <f>IF(計画書!R25="","",計画書!R25)</f>
        <v/>
      </c>
      <c r="S25" s="42"/>
      <c r="T25" s="42"/>
      <c r="U25" s="42"/>
      <c r="V25" s="42"/>
      <c r="W25" s="42"/>
      <c r="X25" s="42"/>
      <c r="Y25" s="43"/>
      <c r="Z25" s="68" t="str">
        <f>IF(計画書!Z25="","",計画書!Z25)</f>
        <v/>
      </c>
      <c r="AA25" s="68"/>
      <c r="AB25" s="68"/>
      <c r="AC25" s="68"/>
      <c r="AD25" s="68"/>
      <c r="AE25" s="68"/>
      <c r="AF25" s="32" t="str">
        <f>IF(計画書!AF25="","",計画書!AF25)</f>
        <v/>
      </c>
      <c r="AG25" s="33"/>
      <c r="AH25" s="33"/>
      <c r="AI25" s="33"/>
      <c r="AJ25" s="34"/>
    </row>
    <row r="26" spans="1:36" s="4" customFormat="1" ht="17.25" customHeight="1" x14ac:dyDescent="0.2">
      <c r="A26" s="68" t="str">
        <f>IF(計画書!A26="","",計画書!A26)</f>
        <v/>
      </c>
      <c r="B26" s="68"/>
      <c r="C26" s="68"/>
      <c r="D26" s="68"/>
      <c r="E26" s="68"/>
      <c r="F26" s="68"/>
      <c r="G26" s="73" t="str">
        <f>IF(計画書!G26="","",計画書!G26)</f>
        <v/>
      </c>
      <c r="H26" s="73"/>
      <c r="I26" s="73"/>
      <c r="J26" s="73"/>
      <c r="K26" s="73"/>
      <c r="L26" s="73"/>
      <c r="M26" s="41" t="str">
        <f>IF(計画書!M26="","",計画書!M26)</f>
        <v/>
      </c>
      <c r="N26" s="42"/>
      <c r="O26" s="42"/>
      <c r="P26" s="42"/>
      <c r="Q26" s="43"/>
      <c r="R26" s="41" t="str">
        <f>IF(計画書!R26="","",計画書!R26)</f>
        <v/>
      </c>
      <c r="S26" s="42"/>
      <c r="T26" s="42"/>
      <c r="U26" s="42"/>
      <c r="V26" s="42"/>
      <c r="W26" s="42"/>
      <c r="X26" s="42"/>
      <c r="Y26" s="43"/>
      <c r="Z26" s="68" t="str">
        <f>IF(計画書!Z26="","",計画書!Z26)</f>
        <v/>
      </c>
      <c r="AA26" s="68"/>
      <c r="AB26" s="68"/>
      <c r="AC26" s="68"/>
      <c r="AD26" s="68"/>
      <c r="AE26" s="68"/>
      <c r="AF26" s="32" t="str">
        <f>IF(計画書!AF26="","",計画書!AF26)</f>
        <v/>
      </c>
      <c r="AG26" s="33"/>
      <c r="AH26" s="33"/>
      <c r="AI26" s="33"/>
      <c r="AJ26" s="34"/>
    </row>
    <row r="27" spans="1:36" s="4" customFormat="1" ht="17.25" customHeight="1" x14ac:dyDescent="0.2">
      <c r="A27" s="68" t="str">
        <f>IF(計画書!A27="","",計画書!A27)</f>
        <v/>
      </c>
      <c r="B27" s="68"/>
      <c r="C27" s="68"/>
      <c r="D27" s="68"/>
      <c r="E27" s="68"/>
      <c r="F27" s="68"/>
      <c r="G27" s="73" t="str">
        <f>IF(計画書!G27="","",計画書!G27)</f>
        <v/>
      </c>
      <c r="H27" s="73"/>
      <c r="I27" s="73"/>
      <c r="J27" s="73"/>
      <c r="K27" s="73"/>
      <c r="L27" s="73"/>
      <c r="M27" s="41" t="str">
        <f>IF(計画書!M27="","",計画書!M27)</f>
        <v/>
      </c>
      <c r="N27" s="42"/>
      <c r="O27" s="42"/>
      <c r="P27" s="42"/>
      <c r="Q27" s="43"/>
      <c r="R27" s="41" t="str">
        <f>IF(計画書!R27="","",計画書!R27)</f>
        <v/>
      </c>
      <c r="S27" s="42"/>
      <c r="T27" s="42"/>
      <c r="U27" s="42"/>
      <c r="V27" s="42"/>
      <c r="W27" s="42"/>
      <c r="X27" s="42"/>
      <c r="Y27" s="43"/>
      <c r="Z27" s="68" t="str">
        <f>IF(計画書!Z27="","",計画書!Z27)</f>
        <v/>
      </c>
      <c r="AA27" s="68"/>
      <c r="AB27" s="68"/>
      <c r="AC27" s="68"/>
      <c r="AD27" s="68"/>
      <c r="AE27" s="68"/>
      <c r="AF27" s="32" t="str">
        <f>IF(計画書!AF27="","",計画書!AF27)</f>
        <v/>
      </c>
      <c r="AG27" s="33"/>
      <c r="AH27" s="33"/>
      <c r="AI27" s="33"/>
      <c r="AJ27" s="34"/>
    </row>
    <row r="28" spans="1:36" s="4" customFormat="1" ht="17.25" customHeight="1" x14ac:dyDescent="0.2">
      <c r="A28" s="68" t="str">
        <f>IF(計画書!A28="","",計画書!A28)</f>
        <v/>
      </c>
      <c r="B28" s="68"/>
      <c r="C28" s="68"/>
      <c r="D28" s="68"/>
      <c r="E28" s="68"/>
      <c r="F28" s="68"/>
      <c r="G28" s="73" t="str">
        <f>IF(計画書!G28="","",計画書!G28)</f>
        <v/>
      </c>
      <c r="H28" s="73"/>
      <c r="I28" s="73"/>
      <c r="J28" s="73"/>
      <c r="K28" s="73"/>
      <c r="L28" s="73"/>
      <c r="M28" s="41" t="str">
        <f>IF(計画書!M28="","",計画書!M28)</f>
        <v/>
      </c>
      <c r="N28" s="42"/>
      <c r="O28" s="42"/>
      <c r="P28" s="42"/>
      <c r="Q28" s="43"/>
      <c r="R28" s="41" t="str">
        <f>IF(計画書!R28="","",計画書!R28)</f>
        <v/>
      </c>
      <c r="S28" s="42"/>
      <c r="T28" s="42"/>
      <c r="U28" s="42"/>
      <c r="V28" s="42"/>
      <c r="W28" s="42"/>
      <c r="X28" s="42"/>
      <c r="Y28" s="43"/>
      <c r="Z28" s="68" t="str">
        <f>IF(計画書!Z28="","",計画書!Z28)</f>
        <v/>
      </c>
      <c r="AA28" s="68"/>
      <c r="AB28" s="68"/>
      <c r="AC28" s="68"/>
      <c r="AD28" s="68"/>
      <c r="AE28" s="68"/>
      <c r="AF28" s="32" t="str">
        <f>IF(計画書!AF28="","",計画書!AF28)</f>
        <v/>
      </c>
      <c r="AG28" s="33"/>
      <c r="AH28" s="33"/>
      <c r="AI28" s="33"/>
      <c r="AJ28" s="34"/>
    </row>
    <row r="29" spans="1:36" s="4" customFormat="1" ht="17.25" customHeight="1" x14ac:dyDescent="0.2">
      <c r="A29" s="68" t="str">
        <f>IF(計画書!A29="","",計画書!A29)</f>
        <v/>
      </c>
      <c r="B29" s="68"/>
      <c r="C29" s="68"/>
      <c r="D29" s="68"/>
      <c r="E29" s="68"/>
      <c r="F29" s="68"/>
      <c r="G29" s="73" t="str">
        <f>IF(計画書!G29="","",計画書!G29)</f>
        <v/>
      </c>
      <c r="H29" s="73"/>
      <c r="I29" s="73"/>
      <c r="J29" s="73"/>
      <c r="K29" s="73"/>
      <c r="L29" s="73"/>
      <c r="M29" s="41" t="str">
        <f>IF(計画書!M29="","",計画書!M29)</f>
        <v/>
      </c>
      <c r="N29" s="42"/>
      <c r="O29" s="42"/>
      <c r="P29" s="42"/>
      <c r="Q29" s="43"/>
      <c r="R29" s="41" t="str">
        <f>IF(計画書!R29="","",計画書!R29)</f>
        <v/>
      </c>
      <c r="S29" s="42"/>
      <c r="T29" s="42"/>
      <c r="U29" s="42"/>
      <c r="V29" s="42"/>
      <c r="W29" s="42"/>
      <c r="X29" s="42"/>
      <c r="Y29" s="43"/>
      <c r="Z29" s="68" t="str">
        <f>IF(計画書!Z29="","",計画書!Z29)</f>
        <v/>
      </c>
      <c r="AA29" s="68"/>
      <c r="AB29" s="68"/>
      <c r="AC29" s="68"/>
      <c r="AD29" s="68"/>
      <c r="AE29" s="68"/>
      <c r="AF29" s="32" t="str">
        <f>IF(計画書!AF29="","",計画書!AF29)</f>
        <v/>
      </c>
      <c r="AG29" s="33"/>
      <c r="AH29" s="33"/>
      <c r="AI29" s="33"/>
      <c r="AJ29" s="34"/>
    </row>
    <row r="30" spans="1:36" s="4" customFormat="1" ht="17.25" customHeight="1" x14ac:dyDescent="0.2">
      <c r="A30" s="68" t="str">
        <f>IF(計画書!A30="","",計画書!A30)</f>
        <v/>
      </c>
      <c r="B30" s="68"/>
      <c r="C30" s="68"/>
      <c r="D30" s="68"/>
      <c r="E30" s="68"/>
      <c r="F30" s="68"/>
      <c r="G30" s="73" t="str">
        <f>IF(計画書!G30="","",計画書!G30)</f>
        <v/>
      </c>
      <c r="H30" s="73"/>
      <c r="I30" s="73"/>
      <c r="J30" s="73"/>
      <c r="K30" s="73"/>
      <c r="L30" s="73"/>
      <c r="M30" s="41" t="str">
        <f>IF(計画書!M30="","",計画書!M30)</f>
        <v/>
      </c>
      <c r="N30" s="42"/>
      <c r="O30" s="42"/>
      <c r="P30" s="42"/>
      <c r="Q30" s="43"/>
      <c r="R30" s="41" t="str">
        <f>IF(計画書!R30="","",計画書!R30)</f>
        <v/>
      </c>
      <c r="S30" s="42"/>
      <c r="T30" s="42"/>
      <c r="U30" s="42"/>
      <c r="V30" s="42"/>
      <c r="W30" s="42"/>
      <c r="X30" s="42"/>
      <c r="Y30" s="43"/>
      <c r="Z30" s="68" t="str">
        <f>IF(計画書!Z30="","",計画書!Z30)</f>
        <v/>
      </c>
      <c r="AA30" s="68"/>
      <c r="AB30" s="68"/>
      <c r="AC30" s="68"/>
      <c r="AD30" s="68"/>
      <c r="AE30" s="68"/>
      <c r="AF30" s="32" t="str">
        <f>IF(計画書!AF30="","",計画書!AF30)</f>
        <v/>
      </c>
      <c r="AG30" s="33"/>
      <c r="AH30" s="33"/>
      <c r="AI30" s="33"/>
      <c r="AJ30" s="34"/>
    </row>
    <row r="31" spans="1:36" ht="17.25" customHeight="1" x14ac:dyDescent="0.2">
      <c r="A31" s="68" t="str">
        <f>IF(計画書!A31="","",計画書!A31)</f>
        <v/>
      </c>
      <c r="B31" s="68"/>
      <c r="C31" s="68"/>
      <c r="D31" s="68"/>
      <c r="E31" s="68"/>
      <c r="F31" s="68"/>
      <c r="G31" s="73" t="str">
        <f>IF(計画書!G31="","",計画書!G31)</f>
        <v/>
      </c>
      <c r="H31" s="73"/>
      <c r="I31" s="73"/>
      <c r="J31" s="73"/>
      <c r="K31" s="73"/>
      <c r="L31" s="73"/>
      <c r="M31" s="41" t="str">
        <f>IF(計画書!M31="","",計画書!M31)</f>
        <v/>
      </c>
      <c r="N31" s="42"/>
      <c r="O31" s="42"/>
      <c r="P31" s="42"/>
      <c r="Q31" s="43"/>
      <c r="R31" s="41" t="str">
        <f>IF(計画書!R31="","",計画書!R31)</f>
        <v/>
      </c>
      <c r="S31" s="42"/>
      <c r="T31" s="42"/>
      <c r="U31" s="42"/>
      <c r="V31" s="42"/>
      <c r="W31" s="42"/>
      <c r="X31" s="42"/>
      <c r="Y31" s="43"/>
      <c r="Z31" s="68" t="str">
        <f>IF(計画書!Z31="","",計画書!Z31)</f>
        <v/>
      </c>
      <c r="AA31" s="68"/>
      <c r="AB31" s="68"/>
      <c r="AC31" s="68"/>
      <c r="AD31" s="68"/>
      <c r="AE31" s="68"/>
      <c r="AF31" s="32" t="str">
        <f>IF(計画書!AF31="","",計画書!AF31)</f>
        <v/>
      </c>
      <c r="AG31" s="33"/>
      <c r="AH31" s="33"/>
      <c r="AI31" s="33"/>
      <c r="AJ31" s="34"/>
    </row>
    <row r="32" spans="1:36" ht="17.25" customHeight="1" x14ac:dyDescent="0.2">
      <c r="A32" s="68" t="str">
        <f>IF(計画書!A32="","",計画書!A32)</f>
        <v/>
      </c>
      <c r="B32" s="68"/>
      <c r="C32" s="68"/>
      <c r="D32" s="68"/>
      <c r="E32" s="68"/>
      <c r="F32" s="68"/>
      <c r="G32" s="73" t="str">
        <f>IF(計画書!G32="","",計画書!G32)</f>
        <v/>
      </c>
      <c r="H32" s="73"/>
      <c r="I32" s="73"/>
      <c r="J32" s="73"/>
      <c r="K32" s="73"/>
      <c r="L32" s="73"/>
      <c r="M32" s="41" t="str">
        <f>IF(計画書!M32="","",計画書!M32)</f>
        <v/>
      </c>
      <c r="N32" s="42"/>
      <c r="O32" s="42"/>
      <c r="P32" s="42"/>
      <c r="Q32" s="43"/>
      <c r="R32" s="41" t="str">
        <f>IF(計画書!R32="","",計画書!R32)</f>
        <v/>
      </c>
      <c r="S32" s="42"/>
      <c r="T32" s="42"/>
      <c r="U32" s="42"/>
      <c r="V32" s="42"/>
      <c r="W32" s="42"/>
      <c r="X32" s="42"/>
      <c r="Y32" s="43"/>
      <c r="Z32" s="68" t="str">
        <f>IF(計画書!Z32="","",計画書!Z32)</f>
        <v/>
      </c>
      <c r="AA32" s="68"/>
      <c r="AB32" s="68"/>
      <c r="AC32" s="68"/>
      <c r="AD32" s="68"/>
      <c r="AE32" s="68"/>
      <c r="AF32" s="32" t="str">
        <f>IF(計画書!AF32="","",計画書!AF32)</f>
        <v/>
      </c>
      <c r="AG32" s="33"/>
      <c r="AH32" s="33"/>
      <c r="AI32" s="33"/>
      <c r="AJ32" s="34"/>
    </row>
    <row r="33" spans="1:36" ht="17.25" customHeight="1" x14ac:dyDescent="0.2">
      <c r="A33" s="68" t="str">
        <f>IF(計画書!A33="","",計画書!A33)</f>
        <v/>
      </c>
      <c r="B33" s="68"/>
      <c r="C33" s="68"/>
      <c r="D33" s="68"/>
      <c r="E33" s="68"/>
      <c r="F33" s="68"/>
      <c r="G33" s="73" t="str">
        <f>IF(計画書!G33="","",計画書!G33)</f>
        <v/>
      </c>
      <c r="H33" s="73"/>
      <c r="I33" s="73"/>
      <c r="J33" s="73"/>
      <c r="K33" s="73"/>
      <c r="L33" s="73"/>
      <c r="M33" s="41" t="str">
        <f>IF(計画書!M33="","",計画書!M33)</f>
        <v/>
      </c>
      <c r="N33" s="42"/>
      <c r="O33" s="42"/>
      <c r="P33" s="42"/>
      <c r="Q33" s="43"/>
      <c r="R33" s="41" t="str">
        <f>IF(計画書!R33="","",計画書!R33)</f>
        <v/>
      </c>
      <c r="S33" s="42"/>
      <c r="T33" s="42"/>
      <c r="U33" s="42"/>
      <c r="V33" s="42"/>
      <c r="W33" s="42"/>
      <c r="X33" s="42"/>
      <c r="Y33" s="43"/>
      <c r="Z33" s="68" t="str">
        <f>IF(計画書!Z33="","",計画書!Z33)</f>
        <v/>
      </c>
      <c r="AA33" s="68"/>
      <c r="AB33" s="68"/>
      <c r="AC33" s="68"/>
      <c r="AD33" s="68"/>
      <c r="AE33" s="68"/>
      <c r="AF33" s="32" t="str">
        <f>IF(計画書!AF33="","",計画書!AF33)</f>
        <v/>
      </c>
      <c r="AG33" s="33"/>
      <c r="AH33" s="33"/>
      <c r="AI33" s="33"/>
      <c r="AJ33" s="34"/>
    </row>
    <row r="34" spans="1:36" ht="17.25" customHeight="1" x14ac:dyDescent="0.2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11"/>
      <c r="N34" s="11"/>
      <c r="O34" s="11"/>
      <c r="P34" s="8"/>
      <c r="Q34" s="8"/>
      <c r="R34" s="8"/>
      <c r="S34" s="8"/>
      <c r="T34" s="8"/>
      <c r="U34" s="8"/>
      <c r="V34" s="12"/>
      <c r="W34" s="12"/>
      <c r="X34" s="12"/>
      <c r="Y34" s="12"/>
      <c r="Z34" s="12"/>
    </row>
    <row r="35" spans="1:36" ht="17.25" customHeight="1" x14ac:dyDescent="0.2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12" t="s">
        <v>490</v>
      </c>
      <c r="O35" s="11"/>
      <c r="P35" s="11"/>
      <c r="Q35" s="11"/>
      <c r="R35" s="8"/>
      <c r="S35" s="8"/>
      <c r="T35" s="8"/>
      <c r="U35" s="8"/>
      <c r="V35" s="8"/>
      <c r="W35" s="8"/>
      <c r="X35" s="12"/>
      <c r="Y35" s="12"/>
      <c r="Z35" s="12"/>
      <c r="AA35" s="12"/>
      <c r="AB35" s="12"/>
    </row>
    <row r="36" spans="1:36" ht="17.25" customHeight="1" x14ac:dyDescent="0.2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11"/>
      <c r="N36" s="11"/>
      <c r="O36" s="11"/>
      <c r="P36" s="8"/>
      <c r="Q36" s="8"/>
      <c r="R36" s="8"/>
      <c r="S36" s="8"/>
      <c r="T36" s="8"/>
      <c r="U36" s="8"/>
      <c r="V36" s="12"/>
      <c r="W36" s="12"/>
      <c r="X36" s="12"/>
      <c r="Y36" s="12"/>
      <c r="Z36" s="12"/>
    </row>
    <row r="37" spans="1:36" ht="17.25" customHeight="1" x14ac:dyDescent="0.2">
      <c r="A37" s="12"/>
      <c r="B37" s="12"/>
      <c r="C37" s="12"/>
      <c r="D37" s="12"/>
      <c r="E37" s="12"/>
      <c r="F37" s="12"/>
      <c r="G37" s="12"/>
      <c r="H37" s="12"/>
      <c r="I37" s="13"/>
      <c r="J37" s="13"/>
      <c r="K37" s="12"/>
      <c r="L37" s="12"/>
      <c r="M37" s="12"/>
      <c r="N37" s="12"/>
      <c r="O37" s="30"/>
      <c r="P37" s="30"/>
      <c r="Q37" s="30"/>
      <c r="R37" s="30"/>
      <c r="S37" s="12" t="s">
        <v>426</v>
      </c>
      <c r="T37" s="30"/>
      <c r="U37" s="30"/>
      <c r="V37" s="4" t="s">
        <v>425</v>
      </c>
      <c r="W37" s="30"/>
      <c r="X37" s="30"/>
      <c r="Y37" s="4" t="s">
        <v>427</v>
      </c>
      <c r="Z37" s="12"/>
      <c r="AA37" s="12"/>
      <c r="AB37" s="12"/>
      <c r="AC37" s="12"/>
      <c r="AD37" s="12"/>
      <c r="AE37" s="12"/>
      <c r="AF37" s="4"/>
      <c r="AG37" s="4"/>
      <c r="AH37" s="4"/>
      <c r="AI37" s="4"/>
      <c r="AJ37" s="4"/>
    </row>
    <row r="38" spans="1:36" ht="17.25" customHeight="1" x14ac:dyDescent="0.2">
      <c r="A38" s="12"/>
      <c r="B38" s="12"/>
      <c r="C38" s="12"/>
      <c r="D38" s="12"/>
      <c r="E38" s="12"/>
      <c r="F38" s="12"/>
      <c r="G38" s="12"/>
      <c r="H38" s="12"/>
      <c r="I38" s="13"/>
      <c r="J38" s="13"/>
      <c r="K38" s="12"/>
      <c r="L38" s="12"/>
      <c r="M38" s="12"/>
      <c r="N38" s="12"/>
      <c r="O38" s="12" t="s">
        <v>461</v>
      </c>
      <c r="P38" s="12"/>
      <c r="Q38" s="12"/>
      <c r="R38" s="12" t="s">
        <v>467</v>
      </c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4"/>
      <c r="AG38" s="4"/>
      <c r="AH38" s="4"/>
      <c r="AI38" s="4"/>
      <c r="AJ38" s="4"/>
    </row>
    <row r="39" spans="1:36" ht="17.25" customHeight="1" x14ac:dyDescent="0.2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3"/>
      <c r="N39" s="13"/>
      <c r="O39" s="12"/>
      <c r="P39" s="12"/>
      <c r="Q39" s="12"/>
      <c r="R39" s="12" t="s">
        <v>462</v>
      </c>
      <c r="S39" s="12"/>
      <c r="T39" s="12"/>
      <c r="U39" s="12"/>
      <c r="V39" s="12"/>
      <c r="W39" s="12"/>
      <c r="X39" s="12"/>
      <c r="Y39" s="30" t="s">
        <v>438</v>
      </c>
      <c r="Z39" s="30"/>
      <c r="AA39" s="30"/>
      <c r="AB39" s="30"/>
      <c r="AC39" s="30"/>
      <c r="AD39" s="30"/>
      <c r="AE39" s="12"/>
      <c r="AF39" s="12" t="s">
        <v>454</v>
      </c>
      <c r="AG39" s="12"/>
      <c r="AH39" s="12"/>
      <c r="AI39" s="4"/>
      <c r="AJ39" s="4"/>
    </row>
    <row r="40" spans="1:36" ht="17.25" customHeight="1" x14ac:dyDescent="0.2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3"/>
      <c r="N40" s="13"/>
      <c r="O40" s="12"/>
      <c r="P40" s="12"/>
      <c r="Q40" s="12"/>
      <c r="R40" s="12" t="s">
        <v>463</v>
      </c>
      <c r="S40" s="12"/>
      <c r="T40" s="12"/>
      <c r="U40" s="12"/>
      <c r="V40" s="12"/>
      <c r="W40" s="12"/>
      <c r="X40" s="12"/>
      <c r="Y40" s="30" t="s">
        <v>466</v>
      </c>
      <c r="Z40" s="30"/>
      <c r="AA40" s="30"/>
      <c r="AB40" s="30"/>
      <c r="AC40" s="30"/>
      <c r="AD40" s="30"/>
      <c r="AE40" s="12"/>
      <c r="AF40" s="12"/>
      <c r="AG40" s="12"/>
      <c r="AH40" s="12"/>
      <c r="AI40" s="4"/>
      <c r="AJ40" s="4"/>
    </row>
    <row r="41" spans="1:36" ht="17.25" customHeight="1" x14ac:dyDescent="0.2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3"/>
      <c r="N41" s="13"/>
      <c r="O41" s="13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4"/>
      <c r="AB41" s="14"/>
      <c r="AC41" s="14"/>
      <c r="AD41" s="14"/>
      <c r="AE41" s="14"/>
      <c r="AF41" s="14"/>
      <c r="AG41" s="14"/>
      <c r="AH41" s="14"/>
      <c r="AI41" s="14"/>
      <c r="AJ41" s="14"/>
    </row>
    <row r="42" spans="1:36" ht="17.25" customHeight="1" x14ac:dyDescent="0.2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3"/>
      <c r="N42" s="13"/>
      <c r="O42" s="13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4"/>
      <c r="AB42" s="14"/>
      <c r="AC42" s="14"/>
      <c r="AD42" s="14"/>
      <c r="AE42" s="14"/>
      <c r="AF42" s="14"/>
      <c r="AG42" s="14"/>
      <c r="AH42" s="14"/>
      <c r="AI42" s="14"/>
      <c r="AJ42" s="14"/>
    </row>
  </sheetData>
  <sheetProtection algorithmName="SHA-512" hashValue="tyeqSzU5649IrgNThB1oNPh5QaevH8jtvbFUyXCJNNJe4rm0wQMNWG16DmVkTlfd7XxBJR83zcincn4RDt96RQ==" saltValue="Nf62G8XLd/97TW2A+s7pPg==" spinCount="100000" sheet="1" objects="1" scenarios="1" selectLockedCells="1"/>
  <mergeCells count="145">
    <mergeCell ref="A2:F2"/>
    <mergeCell ref="G2:J2"/>
    <mergeCell ref="A3:F5"/>
    <mergeCell ref="G3:J3"/>
    <mergeCell ref="K3:V3"/>
    <mergeCell ref="W3:Z3"/>
    <mergeCell ref="AA3:AJ3"/>
    <mergeCell ref="G4:J4"/>
    <mergeCell ref="K4:AJ4"/>
    <mergeCell ref="G5:J5"/>
    <mergeCell ref="K5:AJ5"/>
    <mergeCell ref="A9:F10"/>
    <mergeCell ref="G9:J9"/>
    <mergeCell ref="K9:V9"/>
    <mergeCell ref="W9:Z9"/>
    <mergeCell ref="AA9:AJ9"/>
    <mergeCell ref="G10:J10"/>
    <mergeCell ref="K10:AJ10"/>
    <mergeCell ref="A6:F6"/>
    <mergeCell ref="G6:J6"/>
    <mergeCell ref="K6:AJ6"/>
    <mergeCell ref="A8:F8"/>
    <mergeCell ref="G8:J8"/>
    <mergeCell ref="L8:M8"/>
    <mergeCell ref="O8:P8"/>
    <mergeCell ref="A14:F14"/>
    <mergeCell ref="G14:AJ14"/>
    <mergeCell ref="A18:F18"/>
    <mergeCell ref="G18:L18"/>
    <mergeCell ref="M18:Q18"/>
    <mergeCell ref="R18:Y18"/>
    <mergeCell ref="Z18:AE18"/>
    <mergeCell ref="AF18:AJ18"/>
    <mergeCell ref="A11:F11"/>
    <mergeCell ref="U11:Z11"/>
    <mergeCell ref="A12:F12"/>
    <mergeCell ref="G12:L12"/>
    <mergeCell ref="M12:AJ12"/>
    <mergeCell ref="A13:F13"/>
    <mergeCell ref="G13:AJ13"/>
    <mergeCell ref="A20:F20"/>
    <mergeCell ref="G20:L20"/>
    <mergeCell ref="M20:Q20"/>
    <mergeCell ref="R20:Y20"/>
    <mergeCell ref="Z20:AE20"/>
    <mergeCell ref="AF20:AJ20"/>
    <mergeCell ref="A19:F19"/>
    <mergeCell ref="G19:L19"/>
    <mergeCell ref="M19:Q19"/>
    <mergeCell ref="R19:Y19"/>
    <mergeCell ref="Z19:AE19"/>
    <mergeCell ref="AF19:AJ19"/>
    <mergeCell ref="A22:F22"/>
    <mergeCell ref="G22:L22"/>
    <mergeCell ref="M22:Q22"/>
    <mergeCell ref="R22:Y22"/>
    <mergeCell ref="Z22:AE22"/>
    <mergeCell ref="AF22:AJ22"/>
    <mergeCell ref="A21:F21"/>
    <mergeCell ref="G21:L21"/>
    <mergeCell ref="M21:Q21"/>
    <mergeCell ref="R21:Y21"/>
    <mergeCell ref="Z21:AE21"/>
    <mergeCell ref="AF21:AJ21"/>
    <mergeCell ref="A24:F24"/>
    <mergeCell ref="G24:L24"/>
    <mergeCell ref="M24:Q24"/>
    <mergeCell ref="R24:Y24"/>
    <mergeCell ref="Z24:AE24"/>
    <mergeCell ref="AF24:AJ24"/>
    <mergeCell ref="A23:F23"/>
    <mergeCell ref="G23:L23"/>
    <mergeCell ref="M23:Q23"/>
    <mergeCell ref="R23:Y23"/>
    <mergeCell ref="Z23:AE23"/>
    <mergeCell ref="AF23:AJ23"/>
    <mergeCell ref="A26:F26"/>
    <mergeCell ref="G26:L26"/>
    <mergeCell ref="M26:Q26"/>
    <mergeCell ref="R26:Y26"/>
    <mergeCell ref="Z26:AE26"/>
    <mergeCell ref="AF26:AJ26"/>
    <mergeCell ref="A25:F25"/>
    <mergeCell ref="G25:L25"/>
    <mergeCell ref="M25:Q25"/>
    <mergeCell ref="R25:Y25"/>
    <mergeCell ref="Z25:AE25"/>
    <mergeCell ref="AF25:AJ25"/>
    <mergeCell ref="R28:Y28"/>
    <mergeCell ref="Z28:AE28"/>
    <mergeCell ref="AF28:AJ28"/>
    <mergeCell ref="A27:F27"/>
    <mergeCell ref="G27:L27"/>
    <mergeCell ref="M27:Q27"/>
    <mergeCell ref="R27:Y27"/>
    <mergeCell ref="Z27:AE27"/>
    <mergeCell ref="AF27:AJ27"/>
    <mergeCell ref="Y39:AD39"/>
    <mergeCell ref="Y40:AD40"/>
    <mergeCell ref="A15:AJ15"/>
    <mergeCell ref="A16:E16"/>
    <mergeCell ref="M16:Q16"/>
    <mergeCell ref="Y16:AC16"/>
    <mergeCell ref="A33:F33"/>
    <mergeCell ref="G33:L33"/>
    <mergeCell ref="M33:Q33"/>
    <mergeCell ref="R33:Y33"/>
    <mergeCell ref="Z33:AE33"/>
    <mergeCell ref="AF33:AJ33"/>
    <mergeCell ref="A32:F32"/>
    <mergeCell ref="G32:L32"/>
    <mergeCell ref="M32:Q32"/>
    <mergeCell ref="R32:Y32"/>
    <mergeCell ref="Z32:AE32"/>
    <mergeCell ref="AF32:AJ32"/>
    <mergeCell ref="A31:F31"/>
    <mergeCell ref="G31:L31"/>
    <mergeCell ref="M31:Q31"/>
    <mergeCell ref="R31:Y31"/>
    <mergeCell ref="Z31:AE31"/>
    <mergeCell ref="AF31:AJ31"/>
    <mergeCell ref="J16:L16"/>
    <mergeCell ref="V16:X16"/>
    <mergeCell ref="AH16:AJ16"/>
    <mergeCell ref="F16:I16"/>
    <mergeCell ref="R16:U16"/>
    <mergeCell ref="AD16:AG16"/>
    <mergeCell ref="O37:R37"/>
    <mergeCell ref="T37:U37"/>
    <mergeCell ref="W37:X37"/>
    <mergeCell ref="A30:F30"/>
    <mergeCell ref="G30:L30"/>
    <mergeCell ref="M30:Q30"/>
    <mergeCell ref="R30:Y30"/>
    <mergeCell ref="Z30:AE30"/>
    <mergeCell ref="AF30:AJ30"/>
    <mergeCell ref="A29:F29"/>
    <mergeCell ref="G29:L29"/>
    <mergeCell ref="M29:Q29"/>
    <mergeCell ref="R29:Y29"/>
    <mergeCell ref="Z29:AE29"/>
    <mergeCell ref="AF29:AJ29"/>
    <mergeCell ref="A28:F28"/>
    <mergeCell ref="G28:L28"/>
    <mergeCell ref="M28:Q28"/>
  </mergeCells>
  <phoneticPr fontId="1"/>
  <dataValidations disablePrompts="1" count="1">
    <dataValidation allowBlank="1" showInputMessage="1" showErrorMessage="1" promptTitle="運搬者について" prompt="自家用車で運搬するときは指名，職名，所属を記入_x000a_業者委託するときは所属に業者名を記入" sqref="K9:V9 K10:AJ10 AA9:AJ9" xr:uid="{B58317CB-16AB-4975-A939-48DB232A5027}"/>
  </dataValidations>
  <pageMargins left="0.70866141732283472" right="0.70866141732283472" top="0.74803149606299213" bottom="0.74803149606299213" header="0.31496062992125984" footer="0.31496062992125984"/>
  <pageSetup paperSize="9" scale="99" orientation="portrait" blackAndWhite="1" r:id="rId1"/>
  <headerFooter>
    <oddHeader>&amp;C&amp;"ＭＳ Ｐ明朝,標準"&amp;14放射性同位元素等の譲渡実施記録&amp;11
&amp;9（RI使用規則第30条，第35条）&amp;R&amp;"ＭＳ Ｐ明朝,標準"&amp;10&amp;K00-043様式 細則第一の一 
 ver. 2024/06-1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5601" r:id="rId4" name="Group Box 1">
              <controlPr defaultSize="0" autoFill="0" autoPict="0">
                <anchor moveWithCells="1">
                  <from>
                    <xdr:col>5</xdr:col>
                    <xdr:colOff>22860</xdr:colOff>
                    <xdr:row>6</xdr:row>
                    <xdr:rowOff>289560</xdr:rowOff>
                  </from>
                  <to>
                    <xdr:col>30</xdr:col>
                    <xdr:colOff>99060</xdr:colOff>
                    <xdr:row>8</xdr:row>
                    <xdr:rowOff>121920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disablePrompts="1" count="6">
        <x14:dataValidation type="list" allowBlank="1" showInputMessage="1" showErrorMessage="1" xr:uid="{02DC7214-4D46-4A40-A258-C9DED0FBD252}">
          <x14:formula1>
            <xm:f>Sheet9!$A$1:$A$2</xm:f>
          </x14:formula1>
          <xm:sqref>Y39:AD39</xm:sqref>
        </x14:dataValidation>
        <x14:dataValidation type="list" allowBlank="1" showInputMessage="1" showErrorMessage="1" promptTitle="自動車" prompt="業者を用いずに運搬するときはこちらにチェック" xr:uid="{65A2FB8E-43E5-499A-99DA-1D64B81861DC}">
          <x14:formula1>
            <xm:f>Sheet11!$A$1:$A$2</xm:f>
          </x14:formula1>
          <xm:sqref>H11</xm:sqref>
        </x14:dataValidation>
        <x14:dataValidation type="list" allowBlank="1" showInputMessage="1" showErrorMessage="1" promptTitle="運搬委託" prompt="運搬業者に委託するときはこちらにチェック" xr:uid="{13E1D756-4B8E-43E5-86F3-78801B7911DE}">
          <x14:formula1>
            <xm:f>Sheet11!$A$1:$A$2</xm:f>
          </x14:formula1>
          <xm:sqref>N11</xm:sqref>
        </x14:dataValidation>
        <x14:dataValidation type="list" allowBlank="1" showInputMessage="1" showErrorMessage="1" xr:uid="{E2C4037B-DC9C-4487-8136-B278FFF452B3}">
          <x14:formula1>
            <xm:f>Sheet11!$A$1:$A$2</xm:f>
          </x14:formula1>
          <xm:sqref>AB11 AF11 V8 Z8</xm:sqref>
        </x14:dataValidation>
        <x14:dataValidation type="list" allowBlank="1" showInputMessage="1" showErrorMessage="1" xr:uid="{7731C6E6-4731-45A6-95F6-05A4191809BF}">
          <x14:formula1>
            <xm:f>Sheet9!$E$1</xm:f>
          </x14:formula1>
          <xm:sqref>Y40:AD40</xm:sqref>
        </x14:dataValidation>
        <x14:dataValidation type="list" allowBlank="1" showInputMessage="1" showErrorMessage="1" xr:uid="{3B9B1473-1D4B-4F78-8190-A4902D650C47}">
          <x14:formula1>
            <xm:f>Sheet9!$A$1:$A$4</xm:f>
          </x14:formula1>
          <xm:sqref>K3:V3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5AF54A-AF22-4165-B92C-C393796B4E37}">
  <sheetPr>
    <pageSetUpPr fitToPage="1"/>
  </sheetPr>
  <dimension ref="A1:AJ35"/>
  <sheetViews>
    <sheetView view="pageLayout" zoomScale="85" zoomScaleNormal="175" zoomScalePageLayoutView="85" workbookViewId="0">
      <selection activeCell="K3" sqref="K3:V3"/>
    </sheetView>
  </sheetViews>
  <sheetFormatPr defaultColWidth="9" defaultRowHeight="13.2" x14ac:dyDescent="0.2"/>
  <cols>
    <col min="1" max="36" width="2.44140625" style="9" customWidth="1"/>
    <col min="37" max="16384" width="9" style="9"/>
  </cols>
  <sheetData>
    <row r="1" spans="1:36" s="4" customFormat="1" ht="23.25" customHeight="1" x14ac:dyDescent="0.2">
      <c r="A1" s="3" t="s">
        <v>491</v>
      </c>
    </row>
    <row r="2" spans="1:36" s="4" customFormat="1" ht="17.25" customHeight="1" x14ac:dyDescent="0.2">
      <c r="A2" s="32" t="s">
        <v>432</v>
      </c>
      <c r="B2" s="33"/>
      <c r="C2" s="33"/>
      <c r="D2" s="33"/>
      <c r="E2" s="33"/>
      <c r="F2" s="34"/>
      <c r="G2" s="32" t="str">
        <f>IF(計画書!G2="","",計画書!G2)</f>
        <v/>
      </c>
      <c r="H2" s="33"/>
      <c r="I2" s="33"/>
      <c r="J2" s="33"/>
      <c r="K2" s="6"/>
      <c r="L2" s="6"/>
      <c r="M2" s="6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6"/>
    </row>
    <row r="3" spans="1:36" s="4" customFormat="1" ht="30" customHeight="1" x14ac:dyDescent="0.2">
      <c r="A3" s="61" t="s">
        <v>469</v>
      </c>
      <c r="B3" s="62"/>
      <c r="C3" s="62"/>
      <c r="D3" s="62"/>
      <c r="E3" s="62"/>
      <c r="F3" s="62"/>
      <c r="G3" s="48" t="s">
        <v>0</v>
      </c>
      <c r="H3" s="49"/>
      <c r="I3" s="49"/>
      <c r="J3" s="49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3"/>
      <c r="W3" s="49" t="s">
        <v>3</v>
      </c>
      <c r="X3" s="49"/>
      <c r="Y3" s="49"/>
      <c r="Z3" s="49"/>
      <c r="AA3" s="52"/>
      <c r="AB3" s="52"/>
      <c r="AC3" s="52"/>
      <c r="AD3" s="52"/>
      <c r="AE3" s="52"/>
      <c r="AF3" s="52"/>
      <c r="AG3" s="52"/>
      <c r="AH3" s="52"/>
      <c r="AI3" s="52"/>
      <c r="AJ3" s="54"/>
    </row>
    <row r="4" spans="1:36" s="4" customFormat="1" ht="30" customHeight="1" x14ac:dyDescent="0.2">
      <c r="A4" s="63"/>
      <c r="B4" s="62"/>
      <c r="C4" s="62"/>
      <c r="D4" s="62"/>
      <c r="E4" s="62"/>
      <c r="F4" s="62"/>
      <c r="G4" s="64" t="s">
        <v>1</v>
      </c>
      <c r="H4" s="65"/>
      <c r="I4" s="65"/>
      <c r="J4" s="65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66"/>
      <c r="AF4" s="66"/>
      <c r="AG4" s="66"/>
      <c r="AH4" s="66"/>
      <c r="AI4" s="66"/>
      <c r="AJ4" s="67"/>
    </row>
    <row r="5" spans="1:36" s="4" customFormat="1" ht="30" customHeight="1" x14ac:dyDescent="0.2">
      <c r="A5" s="46"/>
      <c r="B5" s="47"/>
      <c r="C5" s="47"/>
      <c r="D5" s="47"/>
      <c r="E5" s="47"/>
      <c r="F5" s="47"/>
      <c r="G5" s="50" t="s">
        <v>2</v>
      </c>
      <c r="H5" s="51"/>
      <c r="I5" s="51"/>
      <c r="J5" s="51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  <c r="X5" s="55"/>
      <c r="Y5" s="55"/>
      <c r="Z5" s="55"/>
      <c r="AA5" s="55"/>
      <c r="AB5" s="55"/>
      <c r="AC5" s="55"/>
      <c r="AD5" s="55"/>
      <c r="AE5" s="55"/>
      <c r="AF5" s="55"/>
      <c r="AG5" s="55"/>
      <c r="AH5" s="55"/>
      <c r="AI5" s="55"/>
      <c r="AJ5" s="56"/>
    </row>
    <row r="6" spans="1:36" ht="23.25" customHeight="1" x14ac:dyDescent="0.2">
      <c r="A6" s="3" t="s">
        <v>492</v>
      </c>
    </row>
    <row r="7" spans="1:36" s="4" customFormat="1" ht="20.25" customHeight="1" x14ac:dyDescent="0.2">
      <c r="A7" s="32" t="s">
        <v>493</v>
      </c>
      <c r="B7" s="33"/>
      <c r="C7" s="33"/>
      <c r="D7" s="33"/>
      <c r="E7" s="33"/>
      <c r="F7" s="34"/>
      <c r="G7" s="22"/>
      <c r="H7" s="22"/>
      <c r="I7" s="22"/>
      <c r="J7" s="22"/>
      <c r="K7" s="6" t="s">
        <v>426</v>
      </c>
      <c r="L7" s="22"/>
      <c r="M7" s="22"/>
      <c r="N7" s="6" t="s">
        <v>425</v>
      </c>
      <c r="O7" s="22"/>
      <c r="P7" s="22"/>
      <c r="Q7" s="6" t="s">
        <v>427</v>
      </c>
      <c r="R7" s="6"/>
      <c r="S7" s="6"/>
      <c r="T7" s="5"/>
      <c r="U7" s="5"/>
      <c r="V7" s="2" t="s">
        <v>428</v>
      </c>
      <c r="W7" s="5" t="s">
        <v>480</v>
      </c>
      <c r="X7" s="5"/>
      <c r="Y7" s="5"/>
      <c r="Z7" s="2" t="s">
        <v>428</v>
      </c>
      <c r="AA7" s="5" t="s">
        <v>481</v>
      </c>
      <c r="AB7" s="5"/>
      <c r="AC7" s="5"/>
      <c r="AD7" s="6"/>
      <c r="AE7" s="5"/>
      <c r="AF7" s="5"/>
      <c r="AG7" s="6"/>
      <c r="AH7" s="5"/>
      <c r="AI7" s="5"/>
      <c r="AJ7" s="7"/>
    </row>
    <row r="8" spans="1:36" s="4" customFormat="1" ht="20.25" customHeight="1" x14ac:dyDescent="0.2">
      <c r="A8" s="32" t="s">
        <v>494</v>
      </c>
      <c r="B8" s="33"/>
      <c r="C8" s="33"/>
      <c r="D8" s="33"/>
      <c r="E8" s="33"/>
      <c r="F8" s="34"/>
      <c r="G8" s="10"/>
      <c r="H8" s="2" t="s">
        <v>428</v>
      </c>
      <c r="I8" s="6" t="s">
        <v>495</v>
      </c>
      <c r="J8" s="6"/>
      <c r="K8" s="6"/>
      <c r="L8" s="6"/>
      <c r="M8" s="6"/>
      <c r="N8" s="2" t="s">
        <v>428</v>
      </c>
      <c r="O8" s="6" t="s">
        <v>496</v>
      </c>
      <c r="P8" s="6"/>
      <c r="Q8" s="6"/>
      <c r="R8" s="6"/>
      <c r="S8" s="6"/>
      <c r="T8" s="7"/>
      <c r="U8" s="32" t="s">
        <v>445</v>
      </c>
      <c r="V8" s="33"/>
      <c r="W8" s="33"/>
      <c r="X8" s="33"/>
      <c r="Y8" s="33"/>
      <c r="Z8" s="34"/>
      <c r="AA8" s="10"/>
      <c r="AB8" s="6" t="str">
        <f>実施記録!AB11</f>
        <v>□</v>
      </c>
      <c r="AC8" s="6" t="s">
        <v>482</v>
      </c>
      <c r="AD8" s="6"/>
      <c r="AE8" s="6"/>
      <c r="AF8" s="6" t="str">
        <f>実施記録!AF11</f>
        <v>□</v>
      </c>
      <c r="AG8" s="6" t="s">
        <v>483</v>
      </c>
      <c r="AH8" s="6"/>
      <c r="AI8" s="6"/>
      <c r="AJ8" s="7"/>
    </row>
    <row r="9" spans="1:36" s="4" customFormat="1" ht="96" customHeight="1" x14ac:dyDescent="0.2">
      <c r="A9" s="32" t="s">
        <v>497</v>
      </c>
      <c r="B9" s="33"/>
      <c r="C9" s="33"/>
      <c r="D9" s="33"/>
      <c r="E9" s="33"/>
      <c r="F9" s="34"/>
      <c r="G9" s="87"/>
      <c r="H9" s="88"/>
      <c r="I9" s="88"/>
      <c r="J9" s="88"/>
      <c r="K9" s="88"/>
      <c r="L9" s="88"/>
      <c r="M9" s="88"/>
      <c r="N9" s="88"/>
      <c r="O9" s="88"/>
      <c r="P9" s="88"/>
      <c r="Q9" s="88"/>
      <c r="R9" s="88"/>
      <c r="S9" s="88"/>
      <c r="T9" s="88"/>
      <c r="U9" s="88"/>
      <c r="V9" s="88"/>
      <c r="W9" s="88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9"/>
    </row>
    <row r="10" spans="1:36" ht="23.25" customHeight="1" x14ac:dyDescent="0.2">
      <c r="A10" s="3" t="s">
        <v>498</v>
      </c>
    </row>
    <row r="11" spans="1:36" s="4" customFormat="1" ht="37.5" customHeight="1" x14ac:dyDescent="0.2">
      <c r="A11" s="68" t="s">
        <v>456</v>
      </c>
      <c r="B11" s="68"/>
      <c r="C11" s="68"/>
      <c r="D11" s="68"/>
      <c r="E11" s="68"/>
      <c r="F11" s="68"/>
      <c r="G11" s="44" t="s">
        <v>457</v>
      </c>
      <c r="H11" s="58"/>
      <c r="I11" s="58"/>
      <c r="J11" s="58"/>
      <c r="K11" s="58"/>
      <c r="L11" s="58"/>
      <c r="M11" s="32" t="s">
        <v>439</v>
      </c>
      <c r="N11" s="33"/>
      <c r="O11" s="33"/>
      <c r="P11" s="33"/>
      <c r="Q11" s="34"/>
      <c r="R11" s="32" t="s">
        <v>458</v>
      </c>
      <c r="S11" s="33"/>
      <c r="T11" s="33"/>
      <c r="U11" s="33"/>
      <c r="V11" s="33"/>
      <c r="W11" s="33"/>
      <c r="X11" s="33"/>
      <c r="Y11" s="34"/>
      <c r="Z11" s="57" t="s">
        <v>437</v>
      </c>
      <c r="AA11" s="33"/>
      <c r="AB11" s="33"/>
      <c r="AC11" s="33"/>
      <c r="AD11" s="33"/>
      <c r="AE11" s="34"/>
      <c r="AF11" s="57" t="s">
        <v>433</v>
      </c>
      <c r="AG11" s="33"/>
      <c r="AH11" s="33"/>
      <c r="AI11" s="33"/>
      <c r="AJ11" s="34"/>
    </row>
    <row r="12" spans="1:36" s="4" customFormat="1" ht="17.25" customHeight="1" x14ac:dyDescent="0.2">
      <c r="A12" s="68" t="str">
        <f>IF(計画書!A19="","",計画書!A19)</f>
        <v/>
      </c>
      <c r="B12" s="68"/>
      <c r="C12" s="68"/>
      <c r="D12" s="68"/>
      <c r="E12" s="68"/>
      <c r="F12" s="68"/>
      <c r="G12" s="73" t="str">
        <f>IF(計画書!G19="","",計画書!G19)</f>
        <v/>
      </c>
      <c r="H12" s="73"/>
      <c r="I12" s="73"/>
      <c r="J12" s="73"/>
      <c r="K12" s="73"/>
      <c r="L12" s="73"/>
      <c r="M12" s="41" t="str">
        <f>IF(計画書!M19="","",計画書!M19)</f>
        <v/>
      </c>
      <c r="N12" s="42"/>
      <c r="O12" s="42"/>
      <c r="P12" s="42"/>
      <c r="Q12" s="43"/>
      <c r="R12" s="41" t="str">
        <f>IF(計画書!R19="","",計画書!R19)</f>
        <v/>
      </c>
      <c r="S12" s="42"/>
      <c r="T12" s="42"/>
      <c r="U12" s="42"/>
      <c r="V12" s="42"/>
      <c r="W12" s="42"/>
      <c r="X12" s="42"/>
      <c r="Y12" s="43"/>
      <c r="Z12" s="68" t="str">
        <f>IF(計画書!Z19="","",計画書!Z19)</f>
        <v/>
      </c>
      <c r="AA12" s="68"/>
      <c r="AB12" s="68"/>
      <c r="AC12" s="68"/>
      <c r="AD12" s="68"/>
      <c r="AE12" s="68"/>
      <c r="AF12" s="32" t="str">
        <f>IF(計画書!AF19="","",計画書!AF19)</f>
        <v/>
      </c>
      <c r="AG12" s="33"/>
      <c r="AH12" s="33"/>
      <c r="AI12" s="33"/>
      <c r="AJ12" s="34"/>
    </row>
    <row r="13" spans="1:36" s="4" customFormat="1" ht="17.25" customHeight="1" x14ac:dyDescent="0.2">
      <c r="A13" s="68" t="str">
        <f>IF(計画書!A20="","",計画書!A20)</f>
        <v/>
      </c>
      <c r="B13" s="68"/>
      <c r="C13" s="68"/>
      <c r="D13" s="68"/>
      <c r="E13" s="68"/>
      <c r="F13" s="68"/>
      <c r="G13" s="73" t="str">
        <f>IF(計画書!G20="","",計画書!G20)</f>
        <v/>
      </c>
      <c r="H13" s="73"/>
      <c r="I13" s="73"/>
      <c r="J13" s="73"/>
      <c r="K13" s="73"/>
      <c r="L13" s="73"/>
      <c r="M13" s="41" t="str">
        <f>IF(計画書!M20="","",計画書!M20)</f>
        <v/>
      </c>
      <c r="N13" s="42"/>
      <c r="O13" s="42"/>
      <c r="P13" s="42"/>
      <c r="Q13" s="43"/>
      <c r="R13" s="41" t="str">
        <f>IF(計画書!R20="","",計画書!R20)</f>
        <v/>
      </c>
      <c r="S13" s="42"/>
      <c r="T13" s="42"/>
      <c r="U13" s="42"/>
      <c r="V13" s="42"/>
      <c r="W13" s="42"/>
      <c r="X13" s="42"/>
      <c r="Y13" s="43"/>
      <c r="Z13" s="68" t="str">
        <f>IF(計画書!Z20="","",計画書!Z20)</f>
        <v/>
      </c>
      <c r="AA13" s="68"/>
      <c r="AB13" s="68"/>
      <c r="AC13" s="68"/>
      <c r="AD13" s="68"/>
      <c r="AE13" s="68"/>
      <c r="AF13" s="32" t="str">
        <f>IF(計画書!AF20="","",計画書!AF20)</f>
        <v/>
      </c>
      <c r="AG13" s="33"/>
      <c r="AH13" s="33"/>
      <c r="AI13" s="33"/>
      <c r="AJ13" s="34"/>
    </row>
    <row r="14" spans="1:36" s="4" customFormat="1" ht="17.25" customHeight="1" x14ac:dyDescent="0.2">
      <c r="A14" s="68" t="str">
        <f>IF(計画書!A21="","",計画書!A21)</f>
        <v/>
      </c>
      <c r="B14" s="68"/>
      <c r="C14" s="68"/>
      <c r="D14" s="68"/>
      <c r="E14" s="68"/>
      <c r="F14" s="68"/>
      <c r="G14" s="73" t="str">
        <f>IF(計画書!G21="","",計画書!G21)</f>
        <v/>
      </c>
      <c r="H14" s="73"/>
      <c r="I14" s="73"/>
      <c r="J14" s="73"/>
      <c r="K14" s="73"/>
      <c r="L14" s="73"/>
      <c r="M14" s="41" t="str">
        <f>IF(計画書!M21="","",計画書!M21)</f>
        <v/>
      </c>
      <c r="N14" s="42"/>
      <c r="O14" s="42"/>
      <c r="P14" s="42"/>
      <c r="Q14" s="43"/>
      <c r="R14" s="41" t="str">
        <f>IF(計画書!R21="","",計画書!R21)</f>
        <v/>
      </c>
      <c r="S14" s="42"/>
      <c r="T14" s="42"/>
      <c r="U14" s="42"/>
      <c r="V14" s="42"/>
      <c r="W14" s="42"/>
      <c r="X14" s="42"/>
      <c r="Y14" s="43"/>
      <c r="Z14" s="68" t="str">
        <f>IF(計画書!Z21="","",計画書!Z21)</f>
        <v/>
      </c>
      <c r="AA14" s="68"/>
      <c r="AB14" s="68"/>
      <c r="AC14" s="68"/>
      <c r="AD14" s="68"/>
      <c r="AE14" s="68"/>
      <c r="AF14" s="32" t="str">
        <f>IF(計画書!AF21="","",計画書!AF21)</f>
        <v/>
      </c>
      <c r="AG14" s="33"/>
      <c r="AH14" s="33"/>
      <c r="AI14" s="33"/>
      <c r="AJ14" s="34"/>
    </row>
    <row r="15" spans="1:36" s="4" customFormat="1" ht="17.25" customHeight="1" x14ac:dyDescent="0.2">
      <c r="A15" s="68" t="str">
        <f>IF(計画書!A22="","",計画書!A22)</f>
        <v/>
      </c>
      <c r="B15" s="68"/>
      <c r="C15" s="68"/>
      <c r="D15" s="68"/>
      <c r="E15" s="68"/>
      <c r="F15" s="68"/>
      <c r="G15" s="73" t="str">
        <f>IF(計画書!G22="","",計画書!G22)</f>
        <v/>
      </c>
      <c r="H15" s="73"/>
      <c r="I15" s="73"/>
      <c r="J15" s="73"/>
      <c r="K15" s="73"/>
      <c r="L15" s="73"/>
      <c r="M15" s="41" t="str">
        <f>IF(計画書!M22="","",計画書!M22)</f>
        <v/>
      </c>
      <c r="N15" s="42"/>
      <c r="O15" s="42"/>
      <c r="P15" s="42"/>
      <c r="Q15" s="43"/>
      <c r="R15" s="41" t="str">
        <f>IF(計画書!R22="","",計画書!R22)</f>
        <v/>
      </c>
      <c r="S15" s="42"/>
      <c r="T15" s="42"/>
      <c r="U15" s="42"/>
      <c r="V15" s="42"/>
      <c r="W15" s="42"/>
      <c r="X15" s="42"/>
      <c r="Y15" s="43"/>
      <c r="Z15" s="68" t="str">
        <f>IF(計画書!Z22="","",計画書!Z22)</f>
        <v/>
      </c>
      <c r="AA15" s="68"/>
      <c r="AB15" s="68"/>
      <c r="AC15" s="68"/>
      <c r="AD15" s="68"/>
      <c r="AE15" s="68"/>
      <c r="AF15" s="32" t="str">
        <f>IF(計画書!AF22="","",計画書!AF22)</f>
        <v/>
      </c>
      <c r="AG15" s="33"/>
      <c r="AH15" s="33"/>
      <c r="AI15" s="33"/>
      <c r="AJ15" s="34"/>
    </row>
    <row r="16" spans="1:36" s="4" customFormat="1" ht="17.25" customHeight="1" x14ac:dyDescent="0.2">
      <c r="A16" s="68" t="str">
        <f>IF(計画書!A23="","",計画書!A23)</f>
        <v/>
      </c>
      <c r="B16" s="68"/>
      <c r="C16" s="68"/>
      <c r="D16" s="68"/>
      <c r="E16" s="68"/>
      <c r="F16" s="68"/>
      <c r="G16" s="73" t="str">
        <f>IF(計画書!G23="","",計画書!G23)</f>
        <v/>
      </c>
      <c r="H16" s="73"/>
      <c r="I16" s="73"/>
      <c r="J16" s="73"/>
      <c r="K16" s="73"/>
      <c r="L16" s="73"/>
      <c r="M16" s="41" t="str">
        <f>IF(計画書!M23="","",計画書!M23)</f>
        <v/>
      </c>
      <c r="N16" s="42"/>
      <c r="O16" s="42"/>
      <c r="P16" s="42"/>
      <c r="Q16" s="43"/>
      <c r="R16" s="41" t="str">
        <f>IF(計画書!R23="","",計画書!R23)</f>
        <v/>
      </c>
      <c r="S16" s="42"/>
      <c r="T16" s="42"/>
      <c r="U16" s="42"/>
      <c r="V16" s="42"/>
      <c r="W16" s="42"/>
      <c r="X16" s="42"/>
      <c r="Y16" s="43"/>
      <c r="Z16" s="68" t="str">
        <f>IF(計画書!Z23="","",計画書!Z23)</f>
        <v/>
      </c>
      <c r="AA16" s="68"/>
      <c r="AB16" s="68"/>
      <c r="AC16" s="68"/>
      <c r="AD16" s="68"/>
      <c r="AE16" s="68"/>
      <c r="AF16" s="32" t="str">
        <f>IF(計画書!AF23="","",計画書!AF23)</f>
        <v/>
      </c>
      <c r="AG16" s="33"/>
      <c r="AH16" s="33"/>
      <c r="AI16" s="33"/>
      <c r="AJ16" s="34"/>
    </row>
    <row r="17" spans="1:36" s="4" customFormat="1" ht="17.25" customHeight="1" x14ac:dyDescent="0.2">
      <c r="A17" s="68" t="str">
        <f>IF(計画書!A24="","",計画書!A24)</f>
        <v/>
      </c>
      <c r="B17" s="68"/>
      <c r="C17" s="68"/>
      <c r="D17" s="68"/>
      <c r="E17" s="68"/>
      <c r="F17" s="68"/>
      <c r="G17" s="73" t="str">
        <f>IF(計画書!G24="","",計画書!G24)</f>
        <v/>
      </c>
      <c r="H17" s="73"/>
      <c r="I17" s="73"/>
      <c r="J17" s="73"/>
      <c r="K17" s="73"/>
      <c r="L17" s="73"/>
      <c r="M17" s="41" t="str">
        <f>IF(計画書!M24="","",計画書!M24)</f>
        <v/>
      </c>
      <c r="N17" s="42"/>
      <c r="O17" s="42"/>
      <c r="P17" s="42"/>
      <c r="Q17" s="43"/>
      <c r="R17" s="41" t="str">
        <f>IF(計画書!R24="","",計画書!R24)</f>
        <v/>
      </c>
      <c r="S17" s="42"/>
      <c r="T17" s="42"/>
      <c r="U17" s="42"/>
      <c r="V17" s="42"/>
      <c r="W17" s="42"/>
      <c r="X17" s="42"/>
      <c r="Y17" s="43"/>
      <c r="Z17" s="68" t="str">
        <f>IF(計画書!Z24="","",計画書!Z24)</f>
        <v/>
      </c>
      <c r="AA17" s="68"/>
      <c r="AB17" s="68"/>
      <c r="AC17" s="68"/>
      <c r="AD17" s="68"/>
      <c r="AE17" s="68"/>
      <c r="AF17" s="32" t="str">
        <f>IF(計画書!AF24="","",計画書!AF24)</f>
        <v/>
      </c>
      <c r="AG17" s="33"/>
      <c r="AH17" s="33"/>
      <c r="AI17" s="33"/>
      <c r="AJ17" s="34"/>
    </row>
    <row r="18" spans="1:36" s="4" customFormat="1" ht="17.25" customHeight="1" x14ac:dyDescent="0.2">
      <c r="A18" s="68" t="str">
        <f>IF(計画書!A25="","",計画書!A25)</f>
        <v/>
      </c>
      <c r="B18" s="68"/>
      <c r="C18" s="68"/>
      <c r="D18" s="68"/>
      <c r="E18" s="68"/>
      <c r="F18" s="68"/>
      <c r="G18" s="73" t="str">
        <f>IF(計画書!G25="","",計画書!G25)</f>
        <v/>
      </c>
      <c r="H18" s="73"/>
      <c r="I18" s="73"/>
      <c r="J18" s="73"/>
      <c r="K18" s="73"/>
      <c r="L18" s="73"/>
      <c r="M18" s="41" t="str">
        <f>IF(計画書!M25="","",計画書!M25)</f>
        <v/>
      </c>
      <c r="N18" s="42"/>
      <c r="O18" s="42"/>
      <c r="P18" s="42"/>
      <c r="Q18" s="43"/>
      <c r="R18" s="41" t="str">
        <f>IF(計画書!R25="","",計画書!R25)</f>
        <v/>
      </c>
      <c r="S18" s="42"/>
      <c r="T18" s="42"/>
      <c r="U18" s="42"/>
      <c r="V18" s="42"/>
      <c r="W18" s="42"/>
      <c r="X18" s="42"/>
      <c r="Y18" s="43"/>
      <c r="Z18" s="68" t="str">
        <f>IF(計画書!Z25="","",計画書!Z25)</f>
        <v/>
      </c>
      <c r="AA18" s="68"/>
      <c r="AB18" s="68"/>
      <c r="AC18" s="68"/>
      <c r="AD18" s="68"/>
      <c r="AE18" s="68"/>
      <c r="AF18" s="32" t="str">
        <f>IF(計画書!AF25="","",計画書!AF25)</f>
        <v/>
      </c>
      <c r="AG18" s="33"/>
      <c r="AH18" s="33"/>
      <c r="AI18" s="33"/>
      <c r="AJ18" s="34"/>
    </row>
    <row r="19" spans="1:36" s="4" customFormat="1" ht="17.25" customHeight="1" x14ac:dyDescent="0.2">
      <c r="A19" s="68" t="str">
        <f>IF(計画書!A26="","",計画書!A26)</f>
        <v/>
      </c>
      <c r="B19" s="68"/>
      <c r="C19" s="68"/>
      <c r="D19" s="68"/>
      <c r="E19" s="68"/>
      <c r="F19" s="68"/>
      <c r="G19" s="73" t="str">
        <f>IF(計画書!G26="","",計画書!G26)</f>
        <v/>
      </c>
      <c r="H19" s="73"/>
      <c r="I19" s="73"/>
      <c r="J19" s="73"/>
      <c r="K19" s="73"/>
      <c r="L19" s="73"/>
      <c r="M19" s="41" t="str">
        <f>IF(計画書!M26="","",計画書!M26)</f>
        <v/>
      </c>
      <c r="N19" s="42"/>
      <c r="O19" s="42"/>
      <c r="P19" s="42"/>
      <c r="Q19" s="43"/>
      <c r="R19" s="41" t="str">
        <f>IF(計画書!R26="","",計画書!R26)</f>
        <v/>
      </c>
      <c r="S19" s="42"/>
      <c r="T19" s="42"/>
      <c r="U19" s="42"/>
      <c r="V19" s="42"/>
      <c r="W19" s="42"/>
      <c r="X19" s="42"/>
      <c r="Y19" s="43"/>
      <c r="Z19" s="68" t="str">
        <f>IF(計画書!Z26="","",計画書!Z26)</f>
        <v/>
      </c>
      <c r="AA19" s="68"/>
      <c r="AB19" s="68"/>
      <c r="AC19" s="68"/>
      <c r="AD19" s="68"/>
      <c r="AE19" s="68"/>
      <c r="AF19" s="32" t="str">
        <f>IF(計画書!AF26="","",計画書!AF26)</f>
        <v/>
      </c>
      <c r="AG19" s="33"/>
      <c r="AH19" s="33"/>
      <c r="AI19" s="33"/>
      <c r="AJ19" s="34"/>
    </row>
    <row r="20" spans="1:36" s="4" customFormat="1" ht="17.25" customHeight="1" x14ac:dyDescent="0.2">
      <c r="A20" s="68" t="str">
        <f>IF(計画書!A27="","",計画書!A27)</f>
        <v/>
      </c>
      <c r="B20" s="68"/>
      <c r="C20" s="68"/>
      <c r="D20" s="68"/>
      <c r="E20" s="68"/>
      <c r="F20" s="68"/>
      <c r="G20" s="73" t="str">
        <f>IF(計画書!G27="","",計画書!G27)</f>
        <v/>
      </c>
      <c r="H20" s="73"/>
      <c r="I20" s="73"/>
      <c r="J20" s="73"/>
      <c r="K20" s="73"/>
      <c r="L20" s="73"/>
      <c r="M20" s="41" t="str">
        <f>IF(計画書!M27="","",計画書!M27)</f>
        <v/>
      </c>
      <c r="N20" s="42"/>
      <c r="O20" s="42"/>
      <c r="P20" s="42"/>
      <c r="Q20" s="43"/>
      <c r="R20" s="41" t="str">
        <f>IF(計画書!R27="","",計画書!R27)</f>
        <v/>
      </c>
      <c r="S20" s="42"/>
      <c r="T20" s="42"/>
      <c r="U20" s="42"/>
      <c r="V20" s="42"/>
      <c r="W20" s="42"/>
      <c r="X20" s="42"/>
      <c r="Y20" s="43"/>
      <c r="Z20" s="68" t="str">
        <f>IF(計画書!Z27="","",計画書!Z27)</f>
        <v/>
      </c>
      <c r="AA20" s="68"/>
      <c r="AB20" s="68"/>
      <c r="AC20" s="68"/>
      <c r="AD20" s="68"/>
      <c r="AE20" s="68"/>
      <c r="AF20" s="32" t="str">
        <f>IF(計画書!AF27="","",計画書!AF27)</f>
        <v/>
      </c>
      <c r="AG20" s="33"/>
      <c r="AH20" s="33"/>
      <c r="AI20" s="33"/>
      <c r="AJ20" s="34"/>
    </row>
    <row r="21" spans="1:36" s="4" customFormat="1" ht="17.25" customHeight="1" x14ac:dyDescent="0.2">
      <c r="A21" s="68" t="str">
        <f>IF(計画書!A28="","",計画書!A28)</f>
        <v/>
      </c>
      <c r="B21" s="68"/>
      <c r="C21" s="68"/>
      <c r="D21" s="68"/>
      <c r="E21" s="68"/>
      <c r="F21" s="68"/>
      <c r="G21" s="73" t="str">
        <f>IF(計画書!G28="","",計画書!G28)</f>
        <v/>
      </c>
      <c r="H21" s="73"/>
      <c r="I21" s="73"/>
      <c r="J21" s="73"/>
      <c r="K21" s="73"/>
      <c r="L21" s="73"/>
      <c r="M21" s="41" t="str">
        <f>IF(計画書!M28="","",計画書!M28)</f>
        <v/>
      </c>
      <c r="N21" s="42"/>
      <c r="O21" s="42"/>
      <c r="P21" s="42"/>
      <c r="Q21" s="43"/>
      <c r="R21" s="41" t="str">
        <f>IF(計画書!R28="","",計画書!R28)</f>
        <v/>
      </c>
      <c r="S21" s="42"/>
      <c r="T21" s="42"/>
      <c r="U21" s="42"/>
      <c r="V21" s="42"/>
      <c r="W21" s="42"/>
      <c r="X21" s="42"/>
      <c r="Y21" s="43"/>
      <c r="Z21" s="68" t="str">
        <f>IF(計画書!Z28="","",計画書!Z28)</f>
        <v/>
      </c>
      <c r="AA21" s="68"/>
      <c r="AB21" s="68"/>
      <c r="AC21" s="68"/>
      <c r="AD21" s="68"/>
      <c r="AE21" s="68"/>
      <c r="AF21" s="32" t="str">
        <f>IF(計画書!AF28="","",計画書!AF28)</f>
        <v/>
      </c>
      <c r="AG21" s="33"/>
      <c r="AH21" s="33"/>
      <c r="AI21" s="33"/>
      <c r="AJ21" s="34"/>
    </row>
    <row r="22" spans="1:36" s="4" customFormat="1" ht="17.25" customHeight="1" x14ac:dyDescent="0.2">
      <c r="A22" s="68" t="str">
        <f>IF(計画書!A29="","",計画書!A29)</f>
        <v/>
      </c>
      <c r="B22" s="68"/>
      <c r="C22" s="68"/>
      <c r="D22" s="68"/>
      <c r="E22" s="68"/>
      <c r="F22" s="68"/>
      <c r="G22" s="73" t="str">
        <f>IF(計画書!G29="","",計画書!G29)</f>
        <v/>
      </c>
      <c r="H22" s="73"/>
      <c r="I22" s="73"/>
      <c r="J22" s="73"/>
      <c r="K22" s="73"/>
      <c r="L22" s="73"/>
      <c r="M22" s="41" t="str">
        <f>IF(計画書!M29="","",計画書!M29)</f>
        <v/>
      </c>
      <c r="N22" s="42"/>
      <c r="O22" s="42"/>
      <c r="P22" s="42"/>
      <c r="Q22" s="43"/>
      <c r="R22" s="41" t="str">
        <f>IF(計画書!R29="","",計画書!R29)</f>
        <v/>
      </c>
      <c r="S22" s="42"/>
      <c r="T22" s="42"/>
      <c r="U22" s="42"/>
      <c r="V22" s="42"/>
      <c r="W22" s="42"/>
      <c r="X22" s="42"/>
      <c r="Y22" s="43"/>
      <c r="Z22" s="68" t="str">
        <f>IF(計画書!Z29="","",計画書!Z29)</f>
        <v/>
      </c>
      <c r="AA22" s="68"/>
      <c r="AB22" s="68"/>
      <c r="AC22" s="68"/>
      <c r="AD22" s="68"/>
      <c r="AE22" s="68"/>
      <c r="AF22" s="32" t="str">
        <f>IF(計画書!AF29="","",計画書!AF29)</f>
        <v/>
      </c>
      <c r="AG22" s="33"/>
      <c r="AH22" s="33"/>
      <c r="AI22" s="33"/>
      <c r="AJ22" s="34"/>
    </row>
    <row r="23" spans="1:36" s="4" customFormat="1" ht="17.25" customHeight="1" x14ac:dyDescent="0.2">
      <c r="A23" s="68" t="str">
        <f>IF(計画書!A30="","",計画書!A30)</f>
        <v/>
      </c>
      <c r="B23" s="68"/>
      <c r="C23" s="68"/>
      <c r="D23" s="68"/>
      <c r="E23" s="68"/>
      <c r="F23" s="68"/>
      <c r="G23" s="73" t="str">
        <f>IF(計画書!G30="","",計画書!G30)</f>
        <v/>
      </c>
      <c r="H23" s="73"/>
      <c r="I23" s="73"/>
      <c r="J23" s="73"/>
      <c r="K23" s="73"/>
      <c r="L23" s="73"/>
      <c r="M23" s="41" t="str">
        <f>IF(計画書!M30="","",計画書!M30)</f>
        <v/>
      </c>
      <c r="N23" s="42"/>
      <c r="O23" s="42"/>
      <c r="P23" s="42"/>
      <c r="Q23" s="43"/>
      <c r="R23" s="41" t="str">
        <f>IF(計画書!R30="","",計画書!R30)</f>
        <v/>
      </c>
      <c r="S23" s="42"/>
      <c r="T23" s="42"/>
      <c r="U23" s="42"/>
      <c r="V23" s="42"/>
      <c r="W23" s="42"/>
      <c r="X23" s="42"/>
      <c r="Y23" s="43"/>
      <c r="Z23" s="68" t="str">
        <f>IF(計画書!Z30="","",計画書!Z30)</f>
        <v/>
      </c>
      <c r="AA23" s="68"/>
      <c r="AB23" s="68"/>
      <c r="AC23" s="68"/>
      <c r="AD23" s="68"/>
      <c r="AE23" s="68"/>
      <c r="AF23" s="32" t="str">
        <f>IF(計画書!AF30="","",計画書!AF30)</f>
        <v/>
      </c>
      <c r="AG23" s="33"/>
      <c r="AH23" s="33"/>
      <c r="AI23" s="33"/>
      <c r="AJ23" s="34"/>
    </row>
    <row r="24" spans="1:36" ht="17.25" customHeight="1" x14ac:dyDescent="0.2">
      <c r="A24" s="68" t="str">
        <f>IF(計画書!A31="","",計画書!A31)</f>
        <v/>
      </c>
      <c r="B24" s="68"/>
      <c r="C24" s="68"/>
      <c r="D24" s="68"/>
      <c r="E24" s="68"/>
      <c r="F24" s="68"/>
      <c r="G24" s="73" t="str">
        <f>IF(計画書!G31="","",計画書!G31)</f>
        <v/>
      </c>
      <c r="H24" s="73"/>
      <c r="I24" s="73"/>
      <c r="J24" s="73"/>
      <c r="K24" s="73"/>
      <c r="L24" s="73"/>
      <c r="M24" s="41" t="str">
        <f>IF(計画書!M31="","",計画書!M31)</f>
        <v/>
      </c>
      <c r="N24" s="42"/>
      <c r="O24" s="42"/>
      <c r="P24" s="42"/>
      <c r="Q24" s="43"/>
      <c r="R24" s="41" t="str">
        <f>IF(計画書!R31="","",計画書!R31)</f>
        <v/>
      </c>
      <c r="S24" s="42"/>
      <c r="T24" s="42"/>
      <c r="U24" s="42"/>
      <c r="V24" s="42"/>
      <c r="W24" s="42"/>
      <c r="X24" s="42"/>
      <c r="Y24" s="43"/>
      <c r="Z24" s="68" t="str">
        <f>IF(計画書!Z31="","",計画書!Z31)</f>
        <v/>
      </c>
      <c r="AA24" s="68"/>
      <c r="AB24" s="68"/>
      <c r="AC24" s="68"/>
      <c r="AD24" s="68"/>
      <c r="AE24" s="68"/>
      <c r="AF24" s="32" t="str">
        <f>IF(計画書!AF31="","",計画書!AF31)</f>
        <v/>
      </c>
      <c r="AG24" s="33"/>
      <c r="AH24" s="33"/>
      <c r="AI24" s="33"/>
      <c r="AJ24" s="34"/>
    </row>
    <row r="25" spans="1:36" ht="17.25" customHeight="1" x14ac:dyDescent="0.2">
      <c r="A25" s="68" t="str">
        <f>IF(計画書!A32="","",計画書!A32)</f>
        <v/>
      </c>
      <c r="B25" s="68"/>
      <c r="C25" s="68"/>
      <c r="D25" s="68"/>
      <c r="E25" s="68"/>
      <c r="F25" s="68"/>
      <c r="G25" s="73" t="str">
        <f>IF(計画書!G32="","",計画書!G32)</f>
        <v/>
      </c>
      <c r="H25" s="73"/>
      <c r="I25" s="73"/>
      <c r="J25" s="73"/>
      <c r="K25" s="73"/>
      <c r="L25" s="73"/>
      <c r="M25" s="41" t="str">
        <f>IF(計画書!M32="","",計画書!M32)</f>
        <v/>
      </c>
      <c r="N25" s="42"/>
      <c r="O25" s="42"/>
      <c r="P25" s="42"/>
      <c r="Q25" s="43"/>
      <c r="R25" s="41" t="str">
        <f>IF(計画書!R32="","",計画書!R32)</f>
        <v/>
      </c>
      <c r="S25" s="42"/>
      <c r="T25" s="42"/>
      <c r="U25" s="42"/>
      <c r="V25" s="42"/>
      <c r="W25" s="42"/>
      <c r="X25" s="42"/>
      <c r="Y25" s="43"/>
      <c r="Z25" s="68" t="str">
        <f>IF(計画書!Z32="","",計画書!Z32)</f>
        <v/>
      </c>
      <c r="AA25" s="68"/>
      <c r="AB25" s="68"/>
      <c r="AC25" s="68"/>
      <c r="AD25" s="68"/>
      <c r="AE25" s="68"/>
      <c r="AF25" s="32" t="str">
        <f>IF(計画書!AF32="","",計画書!AF32)</f>
        <v/>
      </c>
      <c r="AG25" s="33"/>
      <c r="AH25" s="33"/>
      <c r="AI25" s="33"/>
      <c r="AJ25" s="34"/>
    </row>
    <row r="26" spans="1:36" ht="17.25" customHeight="1" x14ac:dyDescent="0.2">
      <c r="A26" s="68" t="str">
        <f>IF(計画書!A33="","",計画書!A33)</f>
        <v/>
      </c>
      <c r="B26" s="68"/>
      <c r="C26" s="68"/>
      <c r="D26" s="68"/>
      <c r="E26" s="68"/>
      <c r="F26" s="68"/>
      <c r="G26" s="73" t="str">
        <f>IF(計画書!G33="","",計画書!G33)</f>
        <v/>
      </c>
      <c r="H26" s="73"/>
      <c r="I26" s="73"/>
      <c r="J26" s="73"/>
      <c r="K26" s="73"/>
      <c r="L26" s="73"/>
      <c r="M26" s="41" t="str">
        <f>IF(計画書!M33="","",計画書!M33)</f>
        <v/>
      </c>
      <c r="N26" s="42"/>
      <c r="O26" s="42"/>
      <c r="P26" s="42"/>
      <c r="Q26" s="43"/>
      <c r="R26" s="41" t="str">
        <f>IF(計画書!R33="","",計画書!R33)</f>
        <v/>
      </c>
      <c r="S26" s="42"/>
      <c r="T26" s="42"/>
      <c r="U26" s="42"/>
      <c r="V26" s="42"/>
      <c r="W26" s="42"/>
      <c r="X26" s="42"/>
      <c r="Y26" s="43"/>
      <c r="Z26" s="68" t="str">
        <f>IF(計画書!Z33="","",計画書!Z33)</f>
        <v/>
      </c>
      <c r="AA26" s="68"/>
      <c r="AB26" s="68"/>
      <c r="AC26" s="68"/>
      <c r="AD26" s="68"/>
      <c r="AE26" s="68"/>
      <c r="AF26" s="32" t="str">
        <f>IF(計画書!AF33="","",計画書!AF33)</f>
        <v/>
      </c>
      <c r="AG26" s="33"/>
      <c r="AH26" s="33"/>
      <c r="AI26" s="33"/>
      <c r="AJ26" s="34"/>
    </row>
    <row r="27" spans="1:36" ht="17.25" customHeight="1" x14ac:dyDescent="0.2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11"/>
      <c r="N27" s="11"/>
      <c r="O27" s="11"/>
      <c r="P27" s="8"/>
      <c r="Q27" s="8"/>
      <c r="R27" s="8"/>
      <c r="S27" s="8"/>
      <c r="T27" s="8"/>
      <c r="U27" s="8"/>
      <c r="V27" s="12"/>
      <c r="W27" s="12"/>
      <c r="X27" s="12"/>
      <c r="Y27" s="12"/>
      <c r="Z27" s="12"/>
    </row>
    <row r="28" spans="1:36" ht="17.25" customHeight="1" x14ac:dyDescent="0.2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12"/>
      <c r="M28" s="12" t="s">
        <v>499</v>
      </c>
      <c r="N28" s="12"/>
      <c r="O28" s="11"/>
      <c r="P28" s="11"/>
      <c r="Q28" s="11"/>
      <c r="R28" s="8"/>
      <c r="S28" s="8"/>
      <c r="T28" s="8"/>
      <c r="U28" s="8"/>
      <c r="V28" s="8"/>
      <c r="W28" s="8"/>
      <c r="X28" s="12"/>
      <c r="Y28" s="12"/>
      <c r="Z28" s="12"/>
      <c r="AA28" s="12"/>
      <c r="AB28" s="12"/>
    </row>
    <row r="29" spans="1:36" ht="17.25" customHeight="1" x14ac:dyDescent="0.2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11"/>
      <c r="N29" s="11"/>
      <c r="O29" s="11"/>
      <c r="P29" s="8"/>
      <c r="Q29" s="8"/>
      <c r="R29" s="8"/>
      <c r="S29" s="8"/>
      <c r="T29" s="8"/>
      <c r="U29" s="8"/>
      <c r="V29" s="12"/>
      <c r="W29" s="12"/>
      <c r="X29" s="12"/>
      <c r="Y29" s="12"/>
      <c r="Z29" s="12"/>
    </row>
    <row r="30" spans="1:36" ht="17.25" customHeight="1" x14ac:dyDescent="0.2">
      <c r="A30" s="12"/>
      <c r="B30" s="12"/>
      <c r="C30" s="12"/>
      <c r="D30" s="12"/>
      <c r="E30" s="12"/>
      <c r="F30" s="12"/>
      <c r="G30" s="12"/>
      <c r="H30" s="12"/>
      <c r="I30" s="13"/>
      <c r="J30" s="13"/>
      <c r="K30" s="12"/>
      <c r="L30" s="12"/>
      <c r="M30" s="12"/>
      <c r="N30" s="12"/>
      <c r="O30" s="85"/>
      <c r="P30" s="85"/>
      <c r="Q30" s="85"/>
      <c r="R30" s="85"/>
      <c r="S30" s="12" t="s">
        <v>426</v>
      </c>
      <c r="T30" s="85"/>
      <c r="U30" s="85"/>
      <c r="V30" s="4" t="s">
        <v>425</v>
      </c>
      <c r="W30" s="85"/>
      <c r="X30" s="85"/>
      <c r="Y30" s="4" t="s">
        <v>427</v>
      </c>
      <c r="Z30" s="12"/>
      <c r="AA30" s="12"/>
      <c r="AB30" s="12"/>
      <c r="AC30" s="12"/>
      <c r="AD30" s="12"/>
      <c r="AE30" s="12"/>
      <c r="AF30" s="4"/>
      <c r="AG30" s="4"/>
      <c r="AH30" s="4"/>
      <c r="AI30" s="4"/>
      <c r="AJ30" s="4"/>
    </row>
    <row r="31" spans="1:36" ht="17.25" customHeight="1" x14ac:dyDescent="0.2">
      <c r="A31" s="12"/>
      <c r="B31" s="12"/>
      <c r="C31" s="12"/>
      <c r="D31" s="12"/>
      <c r="E31" s="12"/>
      <c r="F31" s="12"/>
      <c r="G31" s="12"/>
      <c r="H31" s="12"/>
      <c r="I31" s="13"/>
      <c r="J31" s="13"/>
      <c r="K31" s="12"/>
      <c r="L31" s="12"/>
      <c r="M31" s="12"/>
      <c r="N31" s="12"/>
      <c r="O31" s="12" t="s">
        <v>500</v>
      </c>
      <c r="P31" s="12"/>
      <c r="Q31" s="12"/>
      <c r="R31" s="12"/>
      <c r="S31" s="12"/>
      <c r="T31" s="12"/>
      <c r="U31" s="86"/>
      <c r="V31" s="86"/>
      <c r="W31" s="86"/>
      <c r="X31" s="86"/>
      <c r="Y31" s="86"/>
      <c r="Z31" s="86"/>
      <c r="AA31" s="86"/>
      <c r="AB31" s="86"/>
      <c r="AC31" s="86"/>
      <c r="AD31" s="86"/>
      <c r="AE31" s="86"/>
      <c r="AF31" s="86"/>
      <c r="AG31" s="86"/>
      <c r="AH31" s="86"/>
      <c r="AI31" s="4"/>
      <c r="AJ31" s="4"/>
    </row>
    <row r="32" spans="1:36" ht="17.25" customHeight="1" x14ac:dyDescent="0.2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3"/>
      <c r="N32" s="13"/>
      <c r="O32" s="12"/>
      <c r="P32" s="12"/>
      <c r="Q32" s="12"/>
      <c r="R32" s="4"/>
      <c r="S32" s="12"/>
      <c r="T32" s="4"/>
      <c r="U32" s="86"/>
      <c r="V32" s="86"/>
      <c r="W32" s="86"/>
      <c r="X32" s="86"/>
      <c r="Y32" s="86"/>
      <c r="Z32" s="86"/>
      <c r="AA32" s="86"/>
      <c r="AB32" s="86"/>
      <c r="AC32" s="86"/>
      <c r="AD32" s="86"/>
      <c r="AE32" s="86"/>
      <c r="AF32" s="86"/>
      <c r="AG32" s="86"/>
      <c r="AH32" s="86"/>
      <c r="AI32" s="4"/>
      <c r="AJ32" s="4"/>
    </row>
    <row r="33" spans="1:36" ht="17.25" customHeight="1" x14ac:dyDescent="0.2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3"/>
      <c r="N33" s="13"/>
      <c r="O33" s="12"/>
      <c r="P33" s="12"/>
      <c r="Q33" s="12"/>
      <c r="R33" s="4"/>
      <c r="S33" s="4"/>
      <c r="T33" s="12" t="s">
        <v>462</v>
      </c>
      <c r="U33" s="4"/>
      <c r="V33" s="12"/>
      <c r="W33" s="12"/>
      <c r="X33" s="12"/>
      <c r="Y33" s="12"/>
      <c r="Z33" s="12"/>
      <c r="AA33" s="85"/>
      <c r="AB33" s="85"/>
      <c r="AC33" s="85"/>
      <c r="AD33" s="85"/>
      <c r="AE33" s="85"/>
      <c r="AF33" s="85"/>
      <c r="AG33" s="85"/>
      <c r="AH33" s="12"/>
      <c r="AI33" s="12" t="s">
        <v>454</v>
      </c>
      <c r="AJ33" s="4"/>
    </row>
    <row r="34" spans="1:36" ht="17.25" customHeight="1" x14ac:dyDescent="0.2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3"/>
      <c r="N34" s="13"/>
      <c r="O34" s="13"/>
      <c r="P34" s="12"/>
      <c r="Q34" s="12"/>
      <c r="R34" s="4"/>
      <c r="S34" s="4"/>
      <c r="T34" s="12" t="s">
        <v>463</v>
      </c>
      <c r="U34" s="4"/>
      <c r="V34" s="12"/>
      <c r="W34" s="12"/>
      <c r="X34" s="12"/>
      <c r="Y34" s="12"/>
      <c r="Z34" s="12"/>
      <c r="AA34" s="85"/>
      <c r="AB34" s="85"/>
      <c r="AC34" s="85"/>
      <c r="AD34" s="85"/>
      <c r="AE34" s="85"/>
      <c r="AF34" s="85"/>
      <c r="AG34" s="85"/>
      <c r="AH34" s="12"/>
      <c r="AI34" s="12"/>
      <c r="AJ34" s="12"/>
    </row>
    <row r="35" spans="1:36" ht="17.25" customHeight="1" x14ac:dyDescent="0.2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3"/>
      <c r="N35" s="13"/>
      <c r="O35" s="13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4"/>
      <c r="AB35" s="14"/>
      <c r="AC35" s="14"/>
      <c r="AD35" s="14"/>
      <c r="AE35" s="14"/>
      <c r="AF35" s="14"/>
      <c r="AG35" s="14"/>
      <c r="AH35" s="14"/>
      <c r="AI35" s="14"/>
      <c r="AJ35" s="14"/>
    </row>
  </sheetData>
  <sheetProtection algorithmName="SHA-512" hashValue="lqZLUy+3IPALbEqY4mJ4U9Poh35E8FEtxHhBPW+T+7bc6oGSD0gM6nty8MSj6iK1TfY6WTlXGWVE/DOUkaM7Vg==" saltValue="7Jh909MFSFYilIqDddQffA==" spinCount="100000" sheet="1" objects="1" scenarios="1" selectLockedCells="1"/>
  <mergeCells count="121">
    <mergeCell ref="AA3:AJ3"/>
    <mergeCell ref="G4:J4"/>
    <mergeCell ref="K4:AJ4"/>
    <mergeCell ref="G5:J5"/>
    <mergeCell ref="K5:AJ5"/>
    <mergeCell ref="A2:F2"/>
    <mergeCell ref="G2:J2"/>
    <mergeCell ref="A3:F5"/>
    <mergeCell ref="G3:J3"/>
    <mergeCell ref="K3:V3"/>
    <mergeCell ref="W3:Z3"/>
    <mergeCell ref="A11:F11"/>
    <mergeCell ref="G11:L11"/>
    <mergeCell ref="M11:Q11"/>
    <mergeCell ref="R11:Y11"/>
    <mergeCell ref="Z11:AE11"/>
    <mergeCell ref="AF11:AJ11"/>
    <mergeCell ref="A8:F8"/>
    <mergeCell ref="U8:Z8"/>
    <mergeCell ref="A7:F7"/>
    <mergeCell ref="G7:J7"/>
    <mergeCell ref="L7:M7"/>
    <mergeCell ref="O7:P7"/>
    <mergeCell ref="A13:F13"/>
    <mergeCell ref="G13:L13"/>
    <mergeCell ref="M13:Q13"/>
    <mergeCell ref="R13:Y13"/>
    <mergeCell ref="Z13:AE13"/>
    <mergeCell ref="AF13:AJ13"/>
    <mergeCell ref="A12:F12"/>
    <mergeCell ref="G12:L12"/>
    <mergeCell ref="M12:Q12"/>
    <mergeCell ref="R12:Y12"/>
    <mergeCell ref="Z12:AE12"/>
    <mergeCell ref="AF12:AJ12"/>
    <mergeCell ref="A15:F15"/>
    <mergeCell ref="G15:L15"/>
    <mergeCell ref="M15:Q15"/>
    <mergeCell ref="R15:Y15"/>
    <mergeCell ref="Z15:AE15"/>
    <mergeCell ref="AF15:AJ15"/>
    <mergeCell ref="A14:F14"/>
    <mergeCell ref="G14:L14"/>
    <mergeCell ref="M14:Q14"/>
    <mergeCell ref="R14:Y14"/>
    <mergeCell ref="Z14:AE14"/>
    <mergeCell ref="AF14:AJ14"/>
    <mergeCell ref="A17:F17"/>
    <mergeCell ref="G17:L17"/>
    <mergeCell ref="M17:Q17"/>
    <mergeCell ref="R17:Y17"/>
    <mergeCell ref="Z17:AE17"/>
    <mergeCell ref="AF17:AJ17"/>
    <mergeCell ref="A16:F16"/>
    <mergeCell ref="G16:L16"/>
    <mergeCell ref="M16:Q16"/>
    <mergeCell ref="R16:Y16"/>
    <mergeCell ref="Z16:AE16"/>
    <mergeCell ref="AF16:AJ16"/>
    <mergeCell ref="A19:F19"/>
    <mergeCell ref="G19:L19"/>
    <mergeCell ref="M19:Q19"/>
    <mergeCell ref="R19:Y19"/>
    <mergeCell ref="Z19:AE19"/>
    <mergeCell ref="AF19:AJ19"/>
    <mergeCell ref="A18:F18"/>
    <mergeCell ref="G18:L18"/>
    <mergeCell ref="M18:Q18"/>
    <mergeCell ref="R18:Y18"/>
    <mergeCell ref="Z18:AE18"/>
    <mergeCell ref="AF18:AJ18"/>
    <mergeCell ref="A21:F21"/>
    <mergeCell ref="G21:L21"/>
    <mergeCell ref="M21:Q21"/>
    <mergeCell ref="R21:Y21"/>
    <mergeCell ref="Z21:AE21"/>
    <mergeCell ref="AF21:AJ21"/>
    <mergeCell ref="A20:F20"/>
    <mergeCell ref="G20:L20"/>
    <mergeCell ref="M20:Q20"/>
    <mergeCell ref="R20:Y20"/>
    <mergeCell ref="Z20:AE20"/>
    <mergeCell ref="AF20:AJ20"/>
    <mergeCell ref="Z24:AE24"/>
    <mergeCell ref="AF24:AJ24"/>
    <mergeCell ref="A23:F23"/>
    <mergeCell ref="G23:L23"/>
    <mergeCell ref="M23:Q23"/>
    <mergeCell ref="R23:Y23"/>
    <mergeCell ref="Z23:AE23"/>
    <mergeCell ref="AF23:AJ23"/>
    <mergeCell ref="A22:F22"/>
    <mergeCell ref="G22:L22"/>
    <mergeCell ref="M22:Q22"/>
    <mergeCell ref="R22:Y22"/>
    <mergeCell ref="Z22:AE22"/>
    <mergeCell ref="AF22:AJ22"/>
    <mergeCell ref="AA33:AG33"/>
    <mergeCell ref="AA34:AG34"/>
    <mergeCell ref="U31:AH32"/>
    <mergeCell ref="O30:R30"/>
    <mergeCell ref="T30:U30"/>
    <mergeCell ref="W30:X30"/>
    <mergeCell ref="A9:F9"/>
    <mergeCell ref="G9:AJ9"/>
    <mergeCell ref="A26:F26"/>
    <mergeCell ref="G26:L26"/>
    <mergeCell ref="M26:Q26"/>
    <mergeCell ref="R26:Y26"/>
    <mergeCell ref="Z26:AE26"/>
    <mergeCell ref="AF26:AJ26"/>
    <mergeCell ref="A25:F25"/>
    <mergeCell ref="G25:L25"/>
    <mergeCell ref="M25:Q25"/>
    <mergeCell ref="R25:Y25"/>
    <mergeCell ref="Z25:AE25"/>
    <mergeCell ref="AF25:AJ25"/>
    <mergeCell ref="A24:F24"/>
    <mergeCell ref="G24:L24"/>
    <mergeCell ref="M24:Q24"/>
    <mergeCell ref="R24:Y24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blackAndWhite="1" r:id="rId1"/>
  <headerFooter>
    <oddHeader>&amp;C&amp;"ＭＳ Ｐ明朝,標準"&amp;14放射性同位元素等受領書&amp;11
&amp;9（RI使用規則第30条，第35条）&amp;R&amp;"ＭＳ Ｐ明朝,標準"&amp;10&amp;K00-044様式 細則第一の一
ver. 2024/06-1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6625" r:id="rId4" name="Group Box 1">
              <controlPr defaultSize="0" autoFill="0" autoPict="0">
                <anchor moveWithCells="1">
                  <from>
                    <xdr:col>5</xdr:col>
                    <xdr:colOff>22860</xdr:colOff>
                    <xdr:row>5</xdr:row>
                    <xdr:rowOff>289560</xdr:rowOff>
                  </from>
                  <to>
                    <xdr:col>28</xdr:col>
                    <xdr:colOff>0</xdr:colOff>
                    <xdr:row>8</xdr:row>
                    <xdr:rowOff>83820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08CADD66-D00F-4402-B906-EB81F941740C}">
          <x14:formula1>
            <xm:f>Sheet11!$A$1:$A$2</xm:f>
          </x14:formula1>
          <xm:sqref>AF8 Z7 V7 AB8 H8 N8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7C0D9F-D805-4038-B574-EC1C38E04C7D}">
  <dimension ref="A1:E4"/>
  <sheetViews>
    <sheetView workbookViewId="0">
      <selection activeCell="AA34" sqref="AA34:AG34"/>
    </sheetView>
  </sheetViews>
  <sheetFormatPr defaultColWidth="9" defaultRowHeight="13.2" x14ac:dyDescent="0.2"/>
  <cols>
    <col min="2" max="2" width="19.21875" bestFit="1" customWidth="1"/>
    <col min="3" max="3" width="38.44140625" bestFit="1" customWidth="1"/>
    <col min="4" max="4" width="28.109375" bestFit="1" customWidth="1"/>
  </cols>
  <sheetData>
    <row r="1" spans="1:5" x14ac:dyDescent="0.2">
      <c r="A1" t="s">
        <v>438</v>
      </c>
      <c r="B1" t="s">
        <v>470</v>
      </c>
      <c r="C1" t="s">
        <v>474</v>
      </c>
      <c r="D1" t="s">
        <v>475</v>
      </c>
      <c r="E1" t="s">
        <v>466</v>
      </c>
    </row>
    <row r="2" spans="1:5" x14ac:dyDescent="0.2">
      <c r="A2" t="s">
        <v>464</v>
      </c>
      <c r="B2" t="s">
        <v>471</v>
      </c>
      <c r="C2" t="s">
        <v>474</v>
      </c>
      <c r="D2" t="s">
        <v>478</v>
      </c>
    </row>
    <row r="3" spans="1:5" x14ac:dyDescent="0.2">
      <c r="A3" t="s">
        <v>465</v>
      </c>
      <c r="B3" t="s">
        <v>472</v>
      </c>
      <c r="C3" t="s">
        <v>474</v>
      </c>
      <c r="D3" t="s">
        <v>477</v>
      </c>
    </row>
    <row r="4" spans="1:5" x14ac:dyDescent="0.2">
      <c r="A4" t="s">
        <v>473</v>
      </c>
      <c r="B4" t="s">
        <v>472</v>
      </c>
      <c r="C4" t="s">
        <v>474</v>
      </c>
      <c r="D4" t="s">
        <v>476</v>
      </c>
    </row>
  </sheetData>
  <sheetProtection algorithmName="SHA-512" hashValue="5Aj7RYSGHQYIy2Gw5OrBDKv8OfieUxWTaljqGc7GqYp6xhyyEaItZnnrbL8HoCAK2rj0z8unTqz5tRXb55cqdg==" saltValue="WJFW8dxcPObqh9tRAiHHdQ==" spinCount="100000" sheet="1" objects="1" scenarios="1" selectLockedCells="1" selectUnlockedCells="1"/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5E3E80-B386-4C27-AB37-7B29DA7E5C21}">
  <dimension ref="A1:A4"/>
  <sheetViews>
    <sheetView workbookViewId="0">
      <selection activeCell="AA34" sqref="AA34:AG34"/>
    </sheetView>
  </sheetViews>
  <sheetFormatPr defaultRowHeight="13.2" x14ac:dyDescent="0.2"/>
  <sheetData>
    <row r="1" spans="1:1" x14ac:dyDescent="0.2">
      <c r="A1" t="s">
        <v>434</v>
      </c>
    </row>
    <row r="2" spans="1:1" x14ac:dyDescent="0.2">
      <c r="A2" t="s">
        <v>435</v>
      </c>
    </row>
    <row r="3" spans="1:1" x14ac:dyDescent="0.2">
      <c r="A3" t="s">
        <v>436</v>
      </c>
    </row>
    <row r="4" spans="1:1" x14ac:dyDescent="0.2">
      <c r="A4" t="s">
        <v>431</v>
      </c>
    </row>
  </sheetData>
  <sheetProtection algorithmName="SHA-512" hashValue="f9ZRApd7ZF+SdHAtslrwBMM4nj72u6IOw6Y8iVKJkw5J1pckBkU2E5Uu3O4tuQBHPLjDVybE0A4E+jkBJPRqGg==" saltValue="NtD8pU4vl5acJrNoj7mtbQ==" spinCount="100000" sheet="1" objects="1" scenarios="1" selectLockedCells="1" selectUnlockedCells="1"/>
  <phoneticPr fontId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L384"/>
  <sheetViews>
    <sheetView workbookViewId="0">
      <selection activeCell="AA34" sqref="AA34:AG34"/>
    </sheetView>
  </sheetViews>
  <sheetFormatPr defaultColWidth="9" defaultRowHeight="13.2" x14ac:dyDescent="0.2"/>
  <cols>
    <col min="1" max="1" width="11.44140625" style="18" bestFit="1" customWidth="1"/>
    <col min="2" max="2" width="10.44140625" style="18" bestFit="1" customWidth="1"/>
    <col min="3" max="3" width="3.21875" style="18" customWidth="1"/>
    <col min="4" max="4" width="8.109375" style="18" customWidth="1"/>
    <col min="5" max="8" width="9.109375" style="18" bestFit="1" customWidth="1"/>
    <col min="9" max="9" width="12.21875" style="18" bestFit="1" customWidth="1"/>
    <col min="10" max="10" width="12.109375" style="18" customWidth="1"/>
    <col min="11" max="11" width="12.6640625" style="20" customWidth="1"/>
    <col min="12" max="12" width="12" style="18" customWidth="1"/>
    <col min="13" max="13" width="9.109375" style="18" bestFit="1" customWidth="1"/>
    <col min="14" max="16384" width="9" style="18"/>
  </cols>
  <sheetData>
    <row r="1" spans="1:12" x14ac:dyDescent="0.2">
      <c r="A1" s="17" t="s">
        <v>397</v>
      </c>
      <c r="B1" s="18" t="s">
        <v>6</v>
      </c>
      <c r="D1" s="17" t="s">
        <v>398</v>
      </c>
      <c r="E1" s="17" t="s">
        <v>399</v>
      </c>
      <c r="F1" s="17" t="s">
        <v>400</v>
      </c>
      <c r="G1" s="17" t="s">
        <v>401</v>
      </c>
      <c r="H1" s="17" t="s">
        <v>402</v>
      </c>
      <c r="I1" s="17" t="s">
        <v>403</v>
      </c>
      <c r="J1" s="17" t="s">
        <v>404</v>
      </c>
      <c r="K1" s="19" t="s">
        <v>405</v>
      </c>
      <c r="L1" s="17" t="s">
        <v>406</v>
      </c>
    </row>
    <row r="2" spans="1:12" x14ac:dyDescent="0.2">
      <c r="A2" s="17"/>
      <c r="D2" s="17"/>
      <c r="E2" s="17" t="s">
        <v>407</v>
      </c>
      <c r="F2" s="17" t="s">
        <v>407</v>
      </c>
      <c r="G2" s="17" t="s">
        <v>407</v>
      </c>
      <c r="H2" s="17"/>
      <c r="I2" s="17" t="s">
        <v>408</v>
      </c>
      <c r="J2" s="17" t="s">
        <v>408</v>
      </c>
      <c r="K2" s="19" t="s">
        <v>402</v>
      </c>
      <c r="L2" s="17"/>
    </row>
    <row r="3" spans="1:12" x14ac:dyDescent="0.2">
      <c r="A3" s="17"/>
      <c r="D3" s="17"/>
      <c r="E3" s="17" t="s">
        <v>7</v>
      </c>
      <c r="F3" s="17" t="s">
        <v>7</v>
      </c>
      <c r="G3" s="17" t="s">
        <v>7</v>
      </c>
      <c r="H3" s="17" t="s">
        <v>7</v>
      </c>
      <c r="I3" s="17" t="s">
        <v>409</v>
      </c>
      <c r="J3" s="17" t="s">
        <v>409</v>
      </c>
      <c r="K3" s="19" t="s">
        <v>7</v>
      </c>
      <c r="L3" s="17" t="s">
        <v>410</v>
      </c>
    </row>
    <row r="4" spans="1:12" x14ac:dyDescent="0.2">
      <c r="A4" s="18" t="s">
        <v>153</v>
      </c>
      <c r="B4" s="18">
        <v>10</v>
      </c>
      <c r="C4" s="18" t="s">
        <v>154</v>
      </c>
      <c r="D4" s="18">
        <v>1</v>
      </c>
      <c r="E4" s="18">
        <v>80</v>
      </c>
      <c r="F4" s="18">
        <v>20</v>
      </c>
      <c r="G4" s="18">
        <v>2</v>
      </c>
      <c r="H4" s="18">
        <v>440</v>
      </c>
      <c r="I4" s="18">
        <v>2</v>
      </c>
      <c r="J4" s="18">
        <v>4</v>
      </c>
      <c r="K4" s="20">
        <f>0.44/(H4/(L4/10))*H4</f>
        <v>440</v>
      </c>
      <c r="L4" s="18">
        <v>10000</v>
      </c>
    </row>
    <row r="5" spans="1:12" x14ac:dyDescent="0.2">
      <c r="A5" s="18" t="s">
        <v>11</v>
      </c>
      <c r="B5" s="18">
        <v>21.771999999999998</v>
      </c>
      <c r="C5" s="18" t="s">
        <v>155</v>
      </c>
      <c r="D5" s="18">
        <v>1</v>
      </c>
      <c r="E5" s="18">
        <v>0.08</v>
      </c>
      <c r="F5" s="18">
        <v>0.02</v>
      </c>
      <c r="G5" s="18">
        <v>0.04</v>
      </c>
      <c r="H5" s="18">
        <v>44</v>
      </c>
      <c r="I5" s="18">
        <v>2</v>
      </c>
      <c r="J5" s="18">
        <v>4</v>
      </c>
      <c r="K5" s="20">
        <f>0.44/(H5/(L5/10))*H5</f>
        <v>44</v>
      </c>
      <c r="L5" s="18">
        <v>1000</v>
      </c>
    </row>
    <row r="6" spans="1:12" x14ac:dyDescent="0.2">
      <c r="A6" s="17" t="s">
        <v>156</v>
      </c>
      <c r="B6" s="18">
        <v>6.15</v>
      </c>
      <c r="C6" s="18" t="s">
        <v>157</v>
      </c>
      <c r="D6" s="17">
        <v>2</v>
      </c>
      <c r="E6" s="17">
        <v>120</v>
      </c>
      <c r="F6" s="17">
        <v>60</v>
      </c>
      <c r="G6" s="17">
        <v>20</v>
      </c>
      <c r="H6" s="17">
        <v>300</v>
      </c>
      <c r="I6" s="17">
        <v>20</v>
      </c>
      <c r="J6" s="17">
        <v>20</v>
      </c>
      <c r="K6" s="19">
        <v>300</v>
      </c>
      <c r="L6" s="17">
        <v>1000000</v>
      </c>
    </row>
    <row r="7" spans="1:12" x14ac:dyDescent="0.2">
      <c r="A7" s="17" t="s">
        <v>158</v>
      </c>
      <c r="B7" s="18">
        <v>69.2</v>
      </c>
      <c r="C7" s="18" t="s">
        <v>159</v>
      </c>
      <c r="D7" s="17">
        <v>3</v>
      </c>
      <c r="E7" s="17">
        <v>450</v>
      </c>
      <c r="F7" s="17">
        <v>150</v>
      </c>
      <c r="G7" s="17">
        <v>50</v>
      </c>
      <c r="H7" s="17">
        <v>1500</v>
      </c>
      <c r="I7" s="17">
        <v>50</v>
      </c>
      <c r="J7" s="17">
        <v>50</v>
      </c>
      <c r="K7" s="19">
        <v>1500</v>
      </c>
      <c r="L7" s="17">
        <v>1000000</v>
      </c>
    </row>
    <row r="8" spans="1:12" x14ac:dyDescent="0.2">
      <c r="A8" s="17" t="s">
        <v>160</v>
      </c>
      <c r="B8" s="18">
        <v>33.5</v>
      </c>
      <c r="C8" s="18" t="s">
        <v>159</v>
      </c>
      <c r="D8" s="17">
        <v>3</v>
      </c>
      <c r="E8" s="17">
        <v>450</v>
      </c>
      <c r="F8" s="17">
        <v>150</v>
      </c>
      <c r="G8" s="17">
        <v>50</v>
      </c>
      <c r="H8" s="17">
        <v>1500</v>
      </c>
      <c r="I8" s="17">
        <v>50</v>
      </c>
      <c r="J8" s="17">
        <v>50</v>
      </c>
      <c r="K8" s="19">
        <v>1500</v>
      </c>
      <c r="L8" s="17">
        <v>1000000</v>
      </c>
    </row>
    <row r="9" spans="1:12" x14ac:dyDescent="0.2">
      <c r="A9" s="17" t="s">
        <v>161</v>
      </c>
      <c r="B9" s="18">
        <v>41.29</v>
      </c>
      <c r="C9" s="18" t="s">
        <v>154</v>
      </c>
      <c r="D9" s="17">
        <v>3</v>
      </c>
      <c r="E9" s="17">
        <v>450</v>
      </c>
      <c r="F9" s="17">
        <v>150</v>
      </c>
      <c r="G9" s="17">
        <v>50</v>
      </c>
      <c r="H9" s="17">
        <v>1500</v>
      </c>
      <c r="I9" s="17">
        <v>50</v>
      </c>
      <c r="J9" s="17">
        <v>50</v>
      </c>
      <c r="K9" s="19">
        <v>1500</v>
      </c>
      <c r="L9" s="17">
        <v>1000000</v>
      </c>
    </row>
    <row r="10" spans="1:12" x14ac:dyDescent="0.2">
      <c r="A10" s="17" t="s">
        <v>162</v>
      </c>
      <c r="B10" s="18">
        <v>23.96</v>
      </c>
      <c r="C10" s="18" t="s">
        <v>159</v>
      </c>
      <c r="D10" s="17">
        <v>3</v>
      </c>
      <c r="E10" s="17">
        <v>450</v>
      </c>
      <c r="F10" s="17">
        <v>150</v>
      </c>
      <c r="G10" s="17">
        <v>50</v>
      </c>
      <c r="H10" s="17">
        <v>1500</v>
      </c>
      <c r="I10" s="17">
        <v>50</v>
      </c>
      <c r="J10" s="17">
        <v>50</v>
      </c>
      <c r="K10" s="19">
        <v>1500</v>
      </c>
      <c r="L10" s="17">
        <v>1000000</v>
      </c>
    </row>
    <row r="11" spans="1:12" x14ac:dyDescent="0.2">
      <c r="A11" s="17" t="s">
        <v>100</v>
      </c>
      <c r="B11" s="18">
        <v>8.2799999999999994</v>
      </c>
      <c r="C11" s="18" t="s">
        <v>154</v>
      </c>
      <c r="D11" s="17">
        <v>3</v>
      </c>
      <c r="E11" s="17">
        <v>450</v>
      </c>
      <c r="F11" s="17">
        <v>150</v>
      </c>
      <c r="G11" s="17">
        <v>50</v>
      </c>
      <c r="H11" s="17">
        <v>1500</v>
      </c>
      <c r="I11" s="17">
        <v>50</v>
      </c>
      <c r="J11" s="17">
        <v>50</v>
      </c>
      <c r="K11" s="19">
        <v>1500</v>
      </c>
      <c r="L11" s="17">
        <v>1000000</v>
      </c>
    </row>
    <row r="12" spans="1:12" x14ac:dyDescent="0.2">
      <c r="A12" s="17" t="s">
        <v>163</v>
      </c>
      <c r="B12" s="18">
        <v>438</v>
      </c>
      <c r="C12" s="18" t="s">
        <v>155</v>
      </c>
      <c r="D12" s="17">
        <v>2</v>
      </c>
      <c r="E12" s="17">
        <v>120</v>
      </c>
      <c r="F12" s="17">
        <v>60</v>
      </c>
      <c r="G12" s="17">
        <v>20</v>
      </c>
      <c r="H12" s="17">
        <v>300</v>
      </c>
      <c r="I12" s="17">
        <v>20</v>
      </c>
      <c r="J12" s="17">
        <v>20</v>
      </c>
      <c r="K12" s="19">
        <v>300</v>
      </c>
      <c r="L12" s="17">
        <v>1000000</v>
      </c>
    </row>
    <row r="13" spans="1:12" x14ac:dyDescent="0.2">
      <c r="A13" s="17" t="s">
        <v>164</v>
      </c>
      <c r="B13" s="18">
        <v>249.83</v>
      </c>
      <c r="C13" s="18" t="s">
        <v>154</v>
      </c>
      <c r="D13" s="17">
        <v>2</v>
      </c>
      <c r="E13" s="17">
        <v>120</v>
      </c>
      <c r="F13" s="17">
        <v>60</v>
      </c>
      <c r="G13" s="17">
        <v>20</v>
      </c>
      <c r="H13" s="17">
        <v>300</v>
      </c>
      <c r="I13" s="17">
        <v>20</v>
      </c>
      <c r="J13" s="17">
        <v>20</v>
      </c>
      <c r="K13" s="19">
        <v>300</v>
      </c>
      <c r="L13" s="17">
        <v>1000000</v>
      </c>
    </row>
    <row r="14" spans="1:12" x14ac:dyDescent="0.2">
      <c r="A14" s="17" t="s">
        <v>102</v>
      </c>
      <c r="B14" s="18">
        <v>7.45</v>
      </c>
      <c r="C14" s="18" t="s">
        <v>154</v>
      </c>
      <c r="D14" s="17">
        <v>3</v>
      </c>
      <c r="E14" s="17">
        <v>450</v>
      </c>
      <c r="F14" s="17">
        <v>150</v>
      </c>
      <c r="G14" s="17">
        <v>50</v>
      </c>
      <c r="H14" s="17">
        <v>1500</v>
      </c>
      <c r="I14" s="17">
        <v>50</v>
      </c>
      <c r="J14" s="17">
        <v>50</v>
      </c>
      <c r="K14" s="19">
        <v>1500</v>
      </c>
      <c r="L14" s="17">
        <v>1000000</v>
      </c>
    </row>
    <row r="15" spans="1:12" x14ac:dyDescent="0.2">
      <c r="A15" s="17" t="s">
        <v>165</v>
      </c>
      <c r="B15" s="18">
        <v>3.13</v>
      </c>
      <c r="C15" s="18" t="s">
        <v>157</v>
      </c>
      <c r="D15" s="17">
        <v>3</v>
      </c>
      <c r="E15" s="17">
        <v>450</v>
      </c>
      <c r="F15" s="17">
        <v>150</v>
      </c>
      <c r="G15" s="17">
        <v>50</v>
      </c>
      <c r="H15" s="17">
        <v>1500</v>
      </c>
      <c r="I15" s="17">
        <v>50</v>
      </c>
      <c r="J15" s="17">
        <v>50</v>
      </c>
      <c r="K15" s="19">
        <v>1500</v>
      </c>
      <c r="L15" s="17">
        <v>100000</v>
      </c>
    </row>
    <row r="16" spans="1:12" x14ac:dyDescent="0.2">
      <c r="A16" s="17" t="s">
        <v>166</v>
      </c>
      <c r="B16" s="18">
        <v>5.37</v>
      </c>
      <c r="C16" s="18" t="s">
        <v>157</v>
      </c>
      <c r="D16" s="17">
        <v>2</v>
      </c>
      <c r="E16" s="17">
        <v>120</v>
      </c>
      <c r="F16" s="17">
        <v>60</v>
      </c>
      <c r="G16" s="17">
        <v>20</v>
      </c>
      <c r="H16" s="17">
        <v>300</v>
      </c>
      <c r="I16" s="17">
        <v>20</v>
      </c>
      <c r="J16" s="17">
        <v>20</v>
      </c>
      <c r="K16" s="19">
        <v>300</v>
      </c>
      <c r="L16" s="17">
        <v>10000</v>
      </c>
    </row>
    <row r="17" spans="1:12" x14ac:dyDescent="0.2">
      <c r="A17" s="17" t="s">
        <v>167</v>
      </c>
      <c r="B17" s="18">
        <v>20</v>
      </c>
      <c r="C17" s="18" t="s">
        <v>159</v>
      </c>
      <c r="D17" s="17">
        <v>3</v>
      </c>
      <c r="E17" s="17">
        <v>450</v>
      </c>
      <c r="F17" s="17">
        <v>150</v>
      </c>
      <c r="G17" s="17">
        <v>50</v>
      </c>
      <c r="H17" s="17">
        <v>1500</v>
      </c>
      <c r="I17" s="17">
        <v>50</v>
      </c>
      <c r="J17" s="17">
        <v>50</v>
      </c>
      <c r="K17" s="19">
        <v>1500</v>
      </c>
      <c r="L17" s="17">
        <v>100000</v>
      </c>
    </row>
    <row r="18" spans="1:12" x14ac:dyDescent="0.2">
      <c r="A18" s="18" t="s">
        <v>168</v>
      </c>
      <c r="B18" s="18">
        <v>717000</v>
      </c>
      <c r="C18" s="18" t="s">
        <v>155</v>
      </c>
      <c r="D18" s="18">
        <v>1</v>
      </c>
      <c r="E18" s="18">
        <v>0.8</v>
      </c>
      <c r="F18" s="18">
        <v>0.2</v>
      </c>
      <c r="G18" s="18">
        <v>0.04</v>
      </c>
      <c r="H18" s="18">
        <v>5</v>
      </c>
      <c r="I18" s="18">
        <v>2</v>
      </c>
      <c r="J18" s="18">
        <v>4</v>
      </c>
      <c r="K18" s="20">
        <f>0.44/(H18/(L18/10))*H18</f>
        <v>4400</v>
      </c>
      <c r="L18" s="18">
        <v>100000</v>
      </c>
    </row>
    <row r="19" spans="1:12" x14ac:dyDescent="0.2">
      <c r="A19" s="17" t="s">
        <v>169</v>
      </c>
      <c r="B19" s="18">
        <v>2.2450000000000001</v>
      </c>
      <c r="C19" s="18" t="s">
        <v>159</v>
      </c>
      <c r="D19" s="17">
        <v>2</v>
      </c>
      <c r="E19" s="17">
        <v>120</v>
      </c>
      <c r="F19" s="17">
        <v>60</v>
      </c>
      <c r="G19" s="17">
        <v>20</v>
      </c>
      <c r="H19" s="17">
        <v>300</v>
      </c>
      <c r="I19" s="17">
        <v>20</v>
      </c>
      <c r="J19" s="17">
        <v>20</v>
      </c>
      <c r="K19" s="19">
        <v>300</v>
      </c>
      <c r="L19" s="17">
        <v>10000</v>
      </c>
    </row>
    <row r="20" spans="1:12" x14ac:dyDescent="0.2">
      <c r="A20" s="17" t="s">
        <v>170</v>
      </c>
      <c r="B20" s="18">
        <v>6.56</v>
      </c>
      <c r="C20" s="18" t="s">
        <v>159</v>
      </c>
      <c r="D20" s="17">
        <v>2</v>
      </c>
      <c r="E20" s="17">
        <v>120</v>
      </c>
      <c r="F20" s="17">
        <v>60</v>
      </c>
      <c r="G20" s="17">
        <v>20</v>
      </c>
      <c r="H20" s="17">
        <v>300</v>
      </c>
      <c r="I20" s="17">
        <v>20</v>
      </c>
      <c r="J20" s="17">
        <v>20</v>
      </c>
      <c r="K20" s="19">
        <v>300</v>
      </c>
      <c r="L20" s="17">
        <v>10000</v>
      </c>
    </row>
    <row r="21" spans="1:12" x14ac:dyDescent="0.2">
      <c r="A21" s="18" t="s">
        <v>14</v>
      </c>
      <c r="B21" s="18">
        <v>432.6</v>
      </c>
      <c r="C21" s="18" t="s">
        <v>155</v>
      </c>
      <c r="D21" s="18">
        <v>1</v>
      </c>
      <c r="E21" s="18">
        <v>80</v>
      </c>
      <c r="F21" s="18">
        <v>20</v>
      </c>
      <c r="G21" s="18">
        <v>2</v>
      </c>
      <c r="H21" s="18">
        <v>440</v>
      </c>
      <c r="I21" s="18">
        <v>2</v>
      </c>
      <c r="J21" s="18">
        <v>4</v>
      </c>
      <c r="K21" s="20">
        <f>0.44/(H21/(L21/10))*H21</f>
        <v>440</v>
      </c>
      <c r="L21" s="18">
        <v>10000</v>
      </c>
    </row>
    <row r="22" spans="1:12" x14ac:dyDescent="0.2">
      <c r="A22" s="18" t="s">
        <v>15</v>
      </c>
      <c r="B22" s="18">
        <v>141</v>
      </c>
      <c r="C22" s="18" t="s">
        <v>155</v>
      </c>
      <c r="D22" s="18">
        <v>1</v>
      </c>
      <c r="E22" s="18">
        <v>80</v>
      </c>
      <c r="F22" s="18">
        <v>20</v>
      </c>
      <c r="G22" s="18">
        <v>2</v>
      </c>
      <c r="H22" s="18">
        <v>440</v>
      </c>
      <c r="I22" s="18">
        <v>2</v>
      </c>
      <c r="J22" s="18">
        <v>4</v>
      </c>
      <c r="K22" s="20">
        <f>0.44/(H22/(L22/10))*H22</f>
        <v>440</v>
      </c>
      <c r="L22" s="18">
        <v>10000</v>
      </c>
    </row>
    <row r="23" spans="1:12" x14ac:dyDescent="0.2">
      <c r="A23" s="18" t="s">
        <v>17</v>
      </c>
      <c r="B23" s="18">
        <v>7364</v>
      </c>
      <c r="C23" s="18" t="s">
        <v>155</v>
      </c>
      <c r="D23" s="18">
        <v>1</v>
      </c>
      <c r="E23" s="18">
        <v>80</v>
      </c>
      <c r="F23" s="18">
        <v>20</v>
      </c>
      <c r="G23" s="18">
        <v>2</v>
      </c>
      <c r="H23" s="18">
        <v>44</v>
      </c>
      <c r="I23" s="18">
        <v>2</v>
      </c>
      <c r="J23" s="18">
        <v>4</v>
      </c>
      <c r="K23" s="20">
        <f>0.44/(H23/(L23/10))*H23</f>
        <v>44</v>
      </c>
      <c r="L23" s="18">
        <v>1000</v>
      </c>
    </row>
    <row r="24" spans="1:12" x14ac:dyDescent="0.2">
      <c r="A24" s="17" t="s">
        <v>171</v>
      </c>
      <c r="B24" s="18">
        <v>269</v>
      </c>
      <c r="C24" s="18" t="s">
        <v>155</v>
      </c>
      <c r="D24" s="17">
        <v>2</v>
      </c>
      <c r="E24" s="17">
        <v>120</v>
      </c>
      <c r="F24" s="17">
        <v>60</v>
      </c>
      <c r="G24" s="17">
        <v>20</v>
      </c>
      <c r="H24" s="17">
        <v>300</v>
      </c>
      <c r="I24" s="17">
        <v>20</v>
      </c>
      <c r="J24" s="17">
        <v>20</v>
      </c>
      <c r="K24" s="19">
        <v>300</v>
      </c>
      <c r="L24" s="17">
        <v>10000</v>
      </c>
    </row>
    <row r="25" spans="1:12" x14ac:dyDescent="0.2">
      <c r="A25" s="17" t="s">
        <v>172</v>
      </c>
      <c r="B25" s="18">
        <v>65.3</v>
      </c>
      <c r="C25" s="18" t="s">
        <v>157</v>
      </c>
      <c r="D25" s="17">
        <v>3</v>
      </c>
      <c r="E25" s="17">
        <v>450</v>
      </c>
      <c r="F25" s="17">
        <v>150</v>
      </c>
      <c r="G25" s="17">
        <v>50</v>
      </c>
      <c r="H25" s="17">
        <v>1500</v>
      </c>
      <c r="I25" s="17">
        <v>50</v>
      </c>
      <c r="J25" s="17">
        <v>50</v>
      </c>
      <c r="K25" s="19">
        <v>1500</v>
      </c>
      <c r="L25" s="17">
        <v>1000000</v>
      </c>
    </row>
    <row r="26" spans="1:12" x14ac:dyDescent="0.2">
      <c r="A26" s="17" t="s">
        <v>173</v>
      </c>
      <c r="B26" s="18">
        <v>26</v>
      </c>
      <c r="C26" s="18" t="s">
        <v>157</v>
      </c>
      <c r="D26" s="17">
        <v>3</v>
      </c>
      <c r="E26" s="17">
        <v>450</v>
      </c>
      <c r="F26" s="17">
        <v>150</v>
      </c>
      <c r="G26" s="17">
        <v>50</v>
      </c>
      <c r="H26" s="17">
        <v>1500</v>
      </c>
      <c r="I26" s="17">
        <v>50</v>
      </c>
      <c r="J26" s="17">
        <v>50</v>
      </c>
      <c r="K26" s="19">
        <v>1500</v>
      </c>
      <c r="L26" s="17">
        <v>100000</v>
      </c>
    </row>
    <row r="27" spans="1:12" x14ac:dyDescent="0.2">
      <c r="A27" s="17" t="s">
        <v>174</v>
      </c>
      <c r="B27" s="18">
        <v>80.3</v>
      </c>
      <c r="C27" s="18" t="s">
        <v>154</v>
      </c>
      <c r="D27" s="17">
        <v>4</v>
      </c>
      <c r="E27" s="17">
        <v>1600</v>
      </c>
      <c r="F27" s="17">
        <v>400</v>
      </c>
      <c r="G27" s="17">
        <v>100</v>
      </c>
      <c r="H27" s="17">
        <v>3000</v>
      </c>
      <c r="I27" s="17">
        <v>100</v>
      </c>
      <c r="J27" s="17">
        <v>100</v>
      </c>
      <c r="K27" s="19">
        <v>3000</v>
      </c>
      <c r="L27" s="17">
        <v>10000000</v>
      </c>
    </row>
    <row r="28" spans="1:12" x14ac:dyDescent="0.2">
      <c r="A28" s="17" t="s">
        <v>87</v>
      </c>
      <c r="B28" s="18">
        <v>17.77</v>
      </c>
      <c r="C28" s="18" t="s">
        <v>154</v>
      </c>
      <c r="D28" s="17">
        <v>3</v>
      </c>
      <c r="E28" s="17">
        <v>450</v>
      </c>
      <c r="F28" s="17">
        <v>150</v>
      </c>
      <c r="G28" s="17">
        <v>50</v>
      </c>
      <c r="H28" s="17">
        <v>1500</v>
      </c>
      <c r="I28" s="17">
        <v>50</v>
      </c>
      <c r="J28" s="17">
        <v>50</v>
      </c>
      <c r="K28" s="19">
        <v>1500</v>
      </c>
      <c r="L28" s="17">
        <v>1000000</v>
      </c>
    </row>
    <row r="29" spans="1:12" x14ac:dyDescent="0.2">
      <c r="A29" s="17" t="s">
        <v>175</v>
      </c>
      <c r="B29" s="18">
        <v>26.24</v>
      </c>
      <c r="C29" s="18" t="s">
        <v>157</v>
      </c>
      <c r="D29" s="17">
        <v>3</v>
      </c>
      <c r="E29" s="17">
        <v>450</v>
      </c>
      <c r="F29" s="17">
        <v>150</v>
      </c>
      <c r="G29" s="17">
        <v>50</v>
      </c>
      <c r="H29" s="17">
        <v>1500</v>
      </c>
      <c r="I29" s="17">
        <v>50</v>
      </c>
      <c r="J29" s="17">
        <v>50</v>
      </c>
      <c r="K29" s="19">
        <v>1500</v>
      </c>
      <c r="L29" s="17">
        <v>100000</v>
      </c>
    </row>
    <row r="30" spans="1:12" x14ac:dyDescent="0.2">
      <c r="A30" s="17" t="s">
        <v>88</v>
      </c>
      <c r="B30" s="18">
        <v>38.79</v>
      </c>
      <c r="C30" s="18" t="s">
        <v>157</v>
      </c>
      <c r="D30" s="17">
        <v>3</v>
      </c>
      <c r="E30" s="17">
        <v>450</v>
      </c>
      <c r="F30" s="17">
        <v>150</v>
      </c>
      <c r="G30" s="17">
        <v>50</v>
      </c>
      <c r="H30" s="17">
        <v>1500</v>
      </c>
      <c r="I30" s="17">
        <v>50</v>
      </c>
      <c r="J30" s="17">
        <v>50</v>
      </c>
      <c r="K30" s="19">
        <v>1500</v>
      </c>
      <c r="L30" s="17">
        <v>1000000</v>
      </c>
    </row>
    <row r="31" spans="1:12" x14ac:dyDescent="0.2">
      <c r="A31" s="18" t="s">
        <v>412</v>
      </c>
      <c r="B31" s="18">
        <v>8.1</v>
      </c>
      <c r="C31" s="18" t="s">
        <v>147</v>
      </c>
      <c r="D31" s="18">
        <v>1</v>
      </c>
      <c r="E31" s="18">
        <v>80</v>
      </c>
      <c r="F31" s="18">
        <v>20</v>
      </c>
      <c r="G31" s="18">
        <v>2</v>
      </c>
      <c r="H31" s="18">
        <v>44</v>
      </c>
      <c r="I31" s="18">
        <v>2</v>
      </c>
      <c r="J31" s="18">
        <v>4</v>
      </c>
      <c r="K31" s="20">
        <f>0.44/(H31/(L31/10))*H31</f>
        <v>44</v>
      </c>
      <c r="L31" s="18">
        <v>1000</v>
      </c>
    </row>
    <row r="32" spans="1:12" x14ac:dyDescent="0.2">
      <c r="A32" s="18" t="s">
        <v>413</v>
      </c>
      <c r="B32" s="18">
        <v>7.2140000000000004</v>
      </c>
      <c r="C32" s="18" t="s">
        <v>414</v>
      </c>
      <c r="D32" s="18">
        <v>1</v>
      </c>
      <c r="E32" s="18">
        <v>80</v>
      </c>
      <c r="F32" s="18">
        <v>20</v>
      </c>
      <c r="G32" s="18">
        <v>2</v>
      </c>
      <c r="H32" s="18">
        <v>500</v>
      </c>
      <c r="I32" s="18">
        <v>2</v>
      </c>
      <c r="J32" s="18">
        <v>4</v>
      </c>
      <c r="K32" s="20">
        <f>0.44/(H32/(L32/10))*H32</f>
        <v>440000</v>
      </c>
      <c r="L32" s="18">
        <v>10000000</v>
      </c>
    </row>
    <row r="33" spans="1:12" x14ac:dyDescent="0.2">
      <c r="A33" s="17" t="s">
        <v>176</v>
      </c>
      <c r="B33" s="18">
        <v>17.649999999999999</v>
      </c>
      <c r="C33" s="18" t="s">
        <v>157</v>
      </c>
      <c r="D33" s="17">
        <v>4</v>
      </c>
      <c r="E33" s="17">
        <v>1600</v>
      </c>
      <c r="F33" s="17">
        <v>400</v>
      </c>
      <c r="G33" s="17">
        <v>100</v>
      </c>
      <c r="H33" s="17">
        <v>3000</v>
      </c>
      <c r="I33" s="17">
        <v>100</v>
      </c>
      <c r="J33" s="17">
        <v>100</v>
      </c>
      <c r="K33" s="19">
        <v>3000</v>
      </c>
      <c r="L33" s="17">
        <v>10000000</v>
      </c>
    </row>
    <row r="34" spans="1:12" x14ac:dyDescent="0.2">
      <c r="A34" s="17" t="s">
        <v>177</v>
      </c>
      <c r="B34" s="18">
        <v>38.020000000000003</v>
      </c>
      <c r="C34" s="18" t="s">
        <v>157</v>
      </c>
      <c r="D34" s="17">
        <v>3</v>
      </c>
      <c r="E34" s="17">
        <v>450</v>
      </c>
      <c r="F34" s="17">
        <v>150</v>
      </c>
      <c r="G34" s="17">
        <v>50</v>
      </c>
      <c r="H34" s="17">
        <v>1500</v>
      </c>
      <c r="I34" s="17">
        <v>50</v>
      </c>
      <c r="J34" s="17">
        <v>50</v>
      </c>
      <c r="K34" s="19">
        <v>1500</v>
      </c>
      <c r="L34" s="17">
        <v>1000000</v>
      </c>
    </row>
    <row r="35" spans="1:12" x14ac:dyDescent="0.2">
      <c r="A35" s="17" t="s">
        <v>178</v>
      </c>
      <c r="B35" s="18">
        <v>186.01</v>
      </c>
      <c r="C35" s="18" t="s">
        <v>154</v>
      </c>
      <c r="D35" s="17">
        <v>4</v>
      </c>
      <c r="E35" s="17">
        <v>1600</v>
      </c>
      <c r="F35" s="17">
        <v>400</v>
      </c>
      <c r="G35" s="17">
        <v>100</v>
      </c>
      <c r="H35" s="17">
        <v>3000</v>
      </c>
      <c r="I35" s="17">
        <v>100</v>
      </c>
      <c r="J35" s="17">
        <v>100</v>
      </c>
      <c r="K35" s="19">
        <v>3000</v>
      </c>
      <c r="L35" s="17">
        <v>10000000</v>
      </c>
    </row>
    <row r="36" spans="1:12" x14ac:dyDescent="0.2">
      <c r="A36" s="17" t="s">
        <v>131</v>
      </c>
      <c r="B36" s="18">
        <v>6.1669</v>
      </c>
      <c r="C36" s="18" t="s">
        <v>154</v>
      </c>
      <c r="D36" s="17">
        <v>2</v>
      </c>
      <c r="E36" s="17">
        <v>120</v>
      </c>
      <c r="F36" s="17">
        <v>60</v>
      </c>
      <c r="G36" s="17">
        <v>20</v>
      </c>
      <c r="H36" s="17">
        <v>300</v>
      </c>
      <c r="I36" s="17">
        <v>20</v>
      </c>
      <c r="J36" s="17">
        <v>20</v>
      </c>
      <c r="K36" s="19">
        <v>300</v>
      </c>
      <c r="L36" s="17">
        <v>10000</v>
      </c>
    </row>
    <row r="37" spans="1:12" x14ac:dyDescent="0.2">
      <c r="A37" s="17" t="s">
        <v>133</v>
      </c>
      <c r="B37" s="18">
        <v>2.6947000000000001</v>
      </c>
      <c r="C37" s="18" t="s">
        <v>154</v>
      </c>
      <c r="D37" s="17">
        <v>3</v>
      </c>
      <c r="E37" s="17">
        <v>450</v>
      </c>
      <c r="F37" s="17">
        <v>150</v>
      </c>
      <c r="G37" s="17">
        <v>50</v>
      </c>
      <c r="H37" s="17">
        <v>1500</v>
      </c>
      <c r="I37" s="17">
        <v>50</v>
      </c>
      <c r="J37" s="17">
        <v>50</v>
      </c>
      <c r="K37" s="19">
        <v>1500</v>
      </c>
      <c r="L37" s="17">
        <v>1000000</v>
      </c>
    </row>
    <row r="38" spans="1:12" x14ac:dyDescent="0.2">
      <c r="A38" s="17" t="s">
        <v>179</v>
      </c>
      <c r="B38" s="18">
        <v>3.1389999999999998</v>
      </c>
      <c r="C38" s="18" t="s">
        <v>154</v>
      </c>
      <c r="D38" s="17">
        <v>3</v>
      </c>
      <c r="E38" s="17">
        <v>450</v>
      </c>
      <c r="F38" s="17">
        <v>150</v>
      </c>
      <c r="G38" s="17">
        <v>50</v>
      </c>
      <c r="H38" s="17">
        <v>1500</v>
      </c>
      <c r="I38" s="17">
        <v>50</v>
      </c>
      <c r="J38" s="17">
        <v>50</v>
      </c>
      <c r="K38" s="19">
        <v>1500</v>
      </c>
      <c r="L38" s="17">
        <v>1000000</v>
      </c>
    </row>
    <row r="39" spans="1:12" x14ac:dyDescent="0.2">
      <c r="A39" s="17" t="s">
        <v>180</v>
      </c>
      <c r="B39" s="18">
        <v>2.4300000000000002</v>
      </c>
      <c r="C39" s="18" t="s">
        <v>154</v>
      </c>
      <c r="D39" s="17">
        <v>4</v>
      </c>
      <c r="E39" s="17">
        <v>1600</v>
      </c>
      <c r="F39" s="17">
        <v>400</v>
      </c>
      <c r="G39" s="17">
        <v>100</v>
      </c>
      <c r="H39" s="17">
        <v>3000</v>
      </c>
      <c r="I39" s="17">
        <v>100</v>
      </c>
      <c r="J39" s="17">
        <v>100</v>
      </c>
      <c r="K39" s="19">
        <v>3000</v>
      </c>
      <c r="L39" s="17">
        <v>10000000</v>
      </c>
    </row>
    <row r="40" spans="1:12" x14ac:dyDescent="0.2">
      <c r="A40" s="17" t="s">
        <v>181</v>
      </c>
      <c r="B40" s="18">
        <v>2.23</v>
      </c>
      <c r="C40" s="18" t="s">
        <v>157</v>
      </c>
      <c r="D40" s="17">
        <v>2</v>
      </c>
      <c r="E40" s="17">
        <v>120</v>
      </c>
      <c r="F40" s="17">
        <v>60</v>
      </c>
      <c r="G40" s="17">
        <v>20</v>
      </c>
      <c r="H40" s="17">
        <v>300</v>
      </c>
      <c r="I40" s="17">
        <v>20</v>
      </c>
      <c r="J40" s="17">
        <v>20</v>
      </c>
      <c r="K40" s="19">
        <v>300</v>
      </c>
      <c r="L40" s="17">
        <v>10000</v>
      </c>
    </row>
    <row r="41" spans="1:12" x14ac:dyDescent="0.2">
      <c r="A41" s="17" t="s">
        <v>182</v>
      </c>
      <c r="B41" s="18">
        <v>11.5</v>
      </c>
      <c r="C41" s="18" t="s">
        <v>154</v>
      </c>
      <c r="D41" s="17">
        <v>3</v>
      </c>
      <c r="E41" s="17">
        <v>450</v>
      </c>
      <c r="F41" s="17">
        <v>150</v>
      </c>
      <c r="G41" s="17">
        <v>50</v>
      </c>
      <c r="H41" s="17">
        <v>1500</v>
      </c>
      <c r="I41" s="17">
        <v>50</v>
      </c>
      <c r="J41" s="17">
        <v>50</v>
      </c>
      <c r="K41" s="19">
        <v>1500</v>
      </c>
      <c r="L41" s="17">
        <v>1000000</v>
      </c>
    </row>
    <row r="42" spans="1:12" x14ac:dyDescent="0.2">
      <c r="A42" s="17" t="s">
        <v>183</v>
      </c>
      <c r="B42" s="18">
        <v>14.6</v>
      </c>
      <c r="C42" s="18" t="s">
        <v>159</v>
      </c>
      <c r="D42" s="17">
        <v>4</v>
      </c>
      <c r="E42" s="17">
        <v>1600</v>
      </c>
      <c r="F42" s="17">
        <v>400</v>
      </c>
      <c r="G42" s="17">
        <v>100</v>
      </c>
      <c r="H42" s="17">
        <v>3000</v>
      </c>
      <c r="I42" s="17">
        <v>100</v>
      </c>
      <c r="J42" s="17">
        <v>100</v>
      </c>
      <c r="K42" s="19">
        <v>3000</v>
      </c>
      <c r="L42" s="17">
        <v>10000000</v>
      </c>
    </row>
    <row r="43" spans="1:12" x14ac:dyDescent="0.2">
      <c r="A43" s="17" t="s">
        <v>184</v>
      </c>
      <c r="B43" s="18">
        <v>10.551</v>
      </c>
      <c r="C43" s="18" t="s">
        <v>155</v>
      </c>
      <c r="D43" s="17">
        <v>3</v>
      </c>
      <c r="E43" s="17">
        <v>450</v>
      </c>
      <c r="F43" s="17">
        <v>150</v>
      </c>
      <c r="G43" s="17">
        <v>50</v>
      </c>
      <c r="H43" s="17">
        <v>1500</v>
      </c>
      <c r="I43" s="17">
        <v>50</v>
      </c>
      <c r="J43" s="17">
        <v>50</v>
      </c>
      <c r="K43" s="19">
        <v>1500</v>
      </c>
      <c r="L43" s="17">
        <v>1000000</v>
      </c>
    </row>
    <row r="44" spans="1:12" x14ac:dyDescent="0.2">
      <c r="A44" s="17" t="s">
        <v>185</v>
      </c>
      <c r="B44" s="18">
        <v>38.93</v>
      </c>
      <c r="C44" s="18" t="s">
        <v>157</v>
      </c>
      <c r="D44" s="17">
        <v>3</v>
      </c>
      <c r="E44" s="17">
        <v>450</v>
      </c>
      <c r="F44" s="17">
        <v>150</v>
      </c>
      <c r="G44" s="17">
        <v>50</v>
      </c>
      <c r="H44" s="17">
        <v>1500</v>
      </c>
      <c r="I44" s="17">
        <v>50</v>
      </c>
      <c r="J44" s="17">
        <v>50</v>
      </c>
      <c r="K44" s="19">
        <v>1500</v>
      </c>
      <c r="L44" s="17">
        <v>1000000</v>
      </c>
    </row>
    <row r="45" spans="1:12" x14ac:dyDescent="0.2">
      <c r="A45" s="17" t="s">
        <v>186</v>
      </c>
      <c r="B45" s="18">
        <v>28.7</v>
      </c>
      <c r="C45" s="18" t="s">
        <v>157</v>
      </c>
      <c r="D45" s="17">
        <v>3</v>
      </c>
      <c r="E45" s="17">
        <v>450</v>
      </c>
      <c r="F45" s="17">
        <v>150</v>
      </c>
      <c r="G45" s="17">
        <v>50</v>
      </c>
      <c r="H45" s="17">
        <v>1500</v>
      </c>
      <c r="I45" s="17">
        <v>50</v>
      </c>
      <c r="J45" s="17">
        <v>50</v>
      </c>
      <c r="K45" s="19">
        <v>1500</v>
      </c>
      <c r="L45" s="17">
        <v>1000000</v>
      </c>
    </row>
    <row r="46" spans="1:12" x14ac:dyDescent="0.2">
      <c r="A46" s="17" t="s">
        <v>113</v>
      </c>
      <c r="B46" s="18">
        <v>12.752700000000001</v>
      </c>
      <c r="C46" s="18" t="s">
        <v>154</v>
      </c>
      <c r="D46" s="17">
        <v>3</v>
      </c>
      <c r="E46" s="17">
        <v>450</v>
      </c>
      <c r="F46" s="17">
        <v>150</v>
      </c>
      <c r="G46" s="17">
        <v>50</v>
      </c>
      <c r="H46" s="17">
        <v>1500</v>
      </c>
      <c r="I46" s="17">
        <v>50</v>
      </c>
      <c r="J46" s="17">
        <v>50</v>
      </c>
      <c r="K46" s="19">
        <v>1500</v>
      </c>
      <c r="L46" s="17">
        <v>100000</v>
      </c>
    </row>
    <row r="47" spans="1:12" x14ac:dyDescent="0.2">
      <c r="A47" s="17" t="s">
        <v>138</v>
      </c>
      <c r="B47" s="18">
        <v>53.22</v>
      </c>
      <c r="C47" s="18" t="s">
        <v>154</v>
      </c>
      <c r="D47" s="17">
        <v>4</v>
      </c>
      <c r="E47" s="17">
        <v>1600</v>
      </c>
      <c r="F47" s="17">
        <v>400</v>
      </c>
      <c r="G47" s="17">
        <v>100</v>
      </c>
      <c r="H47" s="17">
        <v>3000</v>
      </c>
      <c r="I47" s="17">
        <v>100</v>
      </c>
      <c r="J47" s="17">
        <v>100</v>
      </c>
      <c r="K47" s="19">
        <v>3000</v>
      </c>
      <c r="L47" s="17">
        <v>10000000</v>
      </c>
    </row>
    <row r="48" spans="1:12" x14ac:dyDescent="0.2">
      <c r="A48" s="17" t="s">
        <v>187</v>
      </c>
      <c r="B48" s="18">
        <v>15.31</v>
      </c>
      <c r="C48" s="18" t="s">
        <v>154</v>
      </c>
      <c r="D48" s="17">
        <v>3</v>
      </c>
      <c r="E48" s="17">
        <v>450</v>
      </c>
      <c r="F48" s="17">
        <v>150</v>
      </c>
      <c r="G48" s="17">
        <v>50</v>
      </c>
      <c r="H48" s="17">
        <v>1500</v>
      </c>
      <c r="I48" s="17">
        <v>50</v>
      </c>
      <c r="J48" s="17">
        <v>50</v>
      </c>
      <c r="K48" s="19">
        <v>1500</v>
      </c>
      <c r="L48" s="17">
        <v>1000000</v>
      </c>
    </row>
    <row r="49" spans="1:12" x14ac:dyDescent="0.2">
      <c r="A49" s="17" t="s">
        <v>188</v>
      </c>
      <c r="B49" s="18">
        <v>6.2430000000000003</v>
      </c>
      <c r="C49" s="18" t="s">
        <v>154</v>
      </c>
      <c r="D49" s="17">
        <v>2</v>
      </c>
      <c r="E49" s="17">
        <v>120</v>
      </c>
      <c r="F49" s="17">
        <v>60</v>
      </c>
      <c r="G49" s="17">
        <v>20</v>
      </c>
      <c r="H49" s="17">
        <v>300</v>
      </c>
      <c r="I49" s="17">
        <v>20</v>
      </c>
      <c r="J49" s="17">
        <v>20</v>
      </c>
      <c r="K49" s="19">
        <v>300</v>
      </c>
      <c r="L49" s="17">
        <v>100000</v>
      </c>
    </row>
    <row r="50" spans="1:12" x14ac:dyDescent="0.2">
      <c r="A50" s="17" t="s">
        <v>189</v>
      </c>
      <c r="B50" s="18">
        <v>31.55</v>
      </c>
      <c r="C50" s="18" t="s">
        <v>155</v>
      </c>
      <c r="D50" s="17">
        <v>2</v>
      </c>
      <c r="E50" s="17">
        <v>120</v>
      </c>
      <c r="F50" s="17">
        <v>60</v>
      </c>
      <c r="G50" s="17">
        <v>20</v>
      </c>
      <c r="H50" s="17">
        <v>300</v>
      </c>
      <c r="I50" s="17">
        <v>20</v>
      </c>
      <c r="J50" s="17">
        <v>20</v>
      </c>
      <c r="K50" s="19">
        <v>300</v>
      </c>
      <c r="L50" s="17">
        <v>1000000</v>
      </c>
    </row>
    <row r="51" spans="1:12" x14ac:dyDescent="0.2">
      <c r="A51" s="18" t="s">
        <v>190</v>
      </c>
      <c r="B51" s="18">
        <v>368000</v>
      </c>
      <c r="C51" s="18" t="s">
        <v>155</v>
      </c>
      <c r="D51" s="18">
        <v>1</v>
      </c>
      <c r="E51" s="18">
        <v>0.8</v>
      </c>
      <c r="F51" s="18">
        <v>0.2</v>
      </c>
      <c r="G51" s="18">
        <v>0.04</v>
      </c>
      <c r="H51" s="18">
        <v>5</v>
      </c>
      <c r="I51" s="18">
        <v>2</v>
      </c>
      <c r="J51" s="18">
        <v>4</v>
      </c>
      <c r="K51" s="20">
        <f>0.44/(H51/(L51/10))*H51</f>
        <v>440</v>
      </c>
      <c r="L51" s="18">
        <v>10000</v>
      </c>
    </row>
    <row r="52" spans="1:12" x14ac:dyDescent="0.2">
      <c r="A52" s="17" t="s">
        <v>191</v>
      </c>
      <c r="B52" s="18">
        <v>16.2</v>
      </c>
      <c r="C52" s="18" t="s">
        <v>157</v>
      </c>
      <c r="D52" s="17">
        <v>3</v>
      </c>
      <c r="E52" s="17">
        <v>450</v>
      </c>
      <c r="F52" s="17">
        <v>150</v>
      </c>
      <c r="G52" s="17">
        <v>50</v>
      </c>
      <c r="H52" s="17">
        <v>1500</v>
      </c>
      <c r="I52" s="17">
        <v>50</v>
      </c>
      <c r="J52" s="17">
        <v>50</v>
      </c>
      <c r="K52" s="19">
        <v>1500</v>
      </c>
      <c r="L52" s="17">
        <v>100000</v>
      </c>
    </row>
    <row r="53" spans="1:12" x14ac:dyDescent="0.2">
      <c r="A53" s="17" t="s">
        <v>89</v>
      </c>
      <c r="B53" s="18">
        <v>57.04</v>
      </c>
      <c r="C53" s="18" t="s">
        <v>157</v>
      </c>
      <c r="D53" s="17">
        <v>3</v>
      </c>
      <c r="E53" s="17">
        <v>450</v>
      </c>
      <c r="F53" s="17">
        <v>150</v>
      </c>
      <c r="G53" s="17">
        <v>50</v>
      </c>
      <c r="H53" s="17">
        <v>1500</v>
      </c>
      <c r="I53" s="17">
        <v>50</v>
      </c>
      <c r="J53" s="17">
        <v>50</v>
      </c>
      <c r="K53" s="19">
        <v>1500</v>
      </c>
      <c r="L53" s="17">
        <v>1000000</v>
      </c>
    </row>
    <row r="54" spans="1:12" x14ac:dyDescent="0.2">
      <c r="A54" s="17" t="s">
        <v>192</v>
      </c>
      <c r="B54" s="18">
        <v>6.45</v>
      </c>
      <c r="C54" s="18" t="s">
        <v>159</v>
      </c>
      <c r="D54" s="17">
        <v>2</v>
      </c>
      <c r="E54" s="17">
        <v>120</v>
      </c>
      <c r="F54" s="17">
        <v>60</v>
      </c>
      <c r="G54" s="17">
        <v>20</v>
      </c>
      <c r="H54" s="17">
        <v>300</v>
      </c>
      <c r="I54" s="17">
        <v>20</v>
      </c>
      <c r="J54" s="17">
        <v>20</v>
      </c>
      <c r="K54" s="19">
        <v>300</v>
      </c>
      <c r="L54" s="17">
        <v>10000</v>
      </c>
    </row>
    <row r="55" spans="1:12" x14ac:dyDescent="0.2">
      <c r="A55" s="17" t="s">
        <v>193</v>
      </c>
      <c r="B55" s="18">
        <v>17.68</v>
      </c>
      <c r="C55" s="18" t="s">
        <v>159</v>
      </c>
      <c r="D55" s="17">
        <v>3</v>
      </c>
      <c r="E55" s="17">
        <v>450</v>
      </c>
      <c r="F55" s="17">
        <v>150</v>
      </c>
      <c r="G55" s="17">
        <v>50</v>
      </c>
      <c r="H55" s="17">
        <v>1500</v>
      </c>
      <c r="I55" s="17">
        <v>50</v>
      </c>
      <c r="J55" s="17">
        <v>50</v>
      </c>
      <c r="K55" s="19">
        <v>1500</v>
      </c>
      <c r="L55" s="17">
        <v>100000</v>
      </c>
    </row>
    <row r="56" spans="1:12" x14ac:dyDescent="0.2">
      <c r="A56" s="17" t="s">
        <v>194</v>
      </c>
      <c r="B56" s="18">
        <v>4.4204999999999997</v>
      </c>
      <c r="C56" s="18" t="s">
        <v>157</v>
      </c>
      <c r="D56" s="17">
        <v>4</v>
      </c>
      <c r="E56" s="17">
        <v>1600</v>
      </c>
      <c r="F56" s="17">
        <v>400</v>
      </c>
      <c r="G56" s="17">
        <v>100</v>
      </c>
      <c r="H56" s="17">
        <v>3000</v>
      </c>
      <c r="I56" s="17">
        <v>100</v>
      </c>
      <c r="J56" s="17">
        <v>100</v>
      </c>
      <c r="K56" s="19">
        <v>3000</v>
      </c>
      <c r="L56" s="17">
        <v>10000000</v>
      </c>
    </row>
    <row r="57" spans="1:12" x14ac:dyDescent="0.2">
      <c r="A57" s="17" t="s">
        <v>195</v>
      </c>
      <c r="B57" s="18">
        <v>35.281999999999996</v>
      </c>
      <c r="C57" s="18" t="s">
        <v>157</v>
      </c>
      <c r="D57" s="17">
        <v>3</v>
      </c>
      <c r="E57" s="17">
        <v>450</v>
      </c>
      <c r="F57" s="17">
        <v>150</v>
      </c>
      <c r="G57" s="17">
        <v>50</v>
      </c>
      <c r="H57" s="17">
        <v>1500</v>
      </c>
      <c r="I57" s="17">
        <v>50</v>
      </c>
      <c r="J57" s="17">
        <v>50</v>
      </c>
      <c r="K57" s="19">
        <v>1500</v>
      </c>
      <c r="L57" s="17">
        <v>1000000</v>
      </c>
    </row>
    <row r="58" spans="1:12" x14ac:dyDescent="0.2">
      <c r="A58" s="17" t="s">
        <v>196</v>
      </c>
      <c r="B58" s="18">
        <v>2.3740000000000001</v>
      </c>
      <c r="C58" s="18" t="s">
        <v>157</v>
      </c>
      <c r="D58" s="17">
        <v>3</v>
      </c>
      <c r="E58" s="17">
        <v>450</v>
      </c>
      <c r="F58" s="17">
        <v>150</v>
      </c>
      <c r="G58" s="17">
        <v>50</v>
      </c>
      <c r="H58" s="17">
        <v>1500</v>
      </c>
      <c r="I58" s="17">
        <v>50</v>
      </c>
      <c r="J58" s="17">
        <v>50</v>
      </c>
      <c r="K58" s="19">
        <v>1500</v>
      </c>
      <c r="L58" s="17">
        <v>1000000</v>
      </c>
    </row>
    <row r="59" spans="1:12" x14ac:dyDescent="0.2">
      <c r="A59" s="17" t="s">
        <v>61</v>
      </c>
      <c r="B59" s="18">
        <v>20.364000000000001</v>
      </c>
      <c r="C59" s="18" t="s">
        <v>159</v>
      </c>
      <c r="D59" s="17">
        <v>3</v>
      </c>
      <c r="E59" s="17">
        <v>450</v>
      </c>
      <c r="F59" s="17">
        <v>150</v>
      </c>
      <c r="G59" s="17">
        <v>50</v>
      </c>
      <c r="H59" s="17">
        <v>1500</v>
      </c>
      <c r="I59" s="17">
        <v>50</v>
      </c>
      <c r="J59" s="17">
        <v>50</v>
      </c>
      <c r="K59" s="19">
        <v>1500</v>
      </c>
      <c r="L59" s="17">
        <v>1000000</v>
      </c>
    </row>
    <row r="60" spans="1:12" x14ac:dyDescent="0.2">
      <c r="A60" s="17" t="s">
        <v>197</v>
      </c>
      <c r="B60" s="18">
        <v>162.61000000000001</v>
      </c>
      <c r="C60" s="18" t="s">
        <v>154</v>
      </c>
      <c r="D60" s="17">
        <v>4</v>
      </c>
      <c r="E60" s="17">
        <v>1600</v>
      </c>
      <c r="F60" s="17">
        <v>400</v>
      </c>
      <c r="G60" s="17">
        <v>100</v>
      </c>
      <c r="H60" s="17">
        <v>3000</v>
      </c>
      <c r="I60" s="17">
        <v>100</v>
      </c>
      <c r="J60" s="17">
        <v>100</v>
      </c>
      <c r="K60" s="19">
        <v>3000</v>
      </c>
      <c r="L60" s="17">
        <v>10000000</v>
      </c>
    </row>
    <row r="61" spans="1:12" x14ac:dyDescent="0.2">
      <c r="A61" s="17" t="s">
        <v>72</v>
      </c>
      <c r="B61" s="18">
        <v>4.5359999999999996</v>
      </c>
      <c r="C61" s="18" t="s">
        <v>154</v>
      </c>
      <c r="D61" s="17">
        <v>3</v>
      </c>
      <c r="E61" s="17">
        <v>450</v>
      </c>
      <c r="F61" s="17">
        <v>150</v>
      </c>
      <c r="G61" s="17">
        <v>50</v>
      </c>
      <c r="H61" s="17">
        <v>1500</v>
      </c>
      <c r="I61" s="17">
        <v>50</v>
      </c>
      <c r="J61" s="17">
        <v>50</v>
      </c>
      <c r="K61" s="19">
        <v>1500</v>
      </c>
      <c r="L61" s="17">
        <v>1000000</v>
      </c>
    </row>
    <row r="62" spans="1:12" x14ac:dyDescent="0.2">
      <c r="A62" s="17" t="s">
        <v>198</v>
      </c>
      <c r="B62" s="18">
        <v>57.7</v>
      </c>
      <c r="C62" s="18" t="s">
        <v>159</v>
      </c>
      <c r="D62" s="17">
        <v>4</v>
      </c>
      <c r="E62" s="17">
        <v>1600</v>
      </c>
      <c r="F62" s="17">
        <v>400</v>
      </c>
      <c r="G62" s="17">
        <v>100</v>
      </c>
      <c r="H62" s="17">
        <v>3000</v>
      </c>
      <c r="I62" s="17">
        <v>100</v>
      </c>
      <c r="J62" s="17">
        <v>100</v>
      </c>
      <c r="K62" s="19">
        <v>3000</v>
      </c>
      <c r="L62" s="17">
        <v>10000000</v>
      </c>
    </row>
    <row r="63" spans="1:12" x14ac:dyDescent="0.2">
      <c r="A63" s="17" t="s">
        <v>199</v>
      </c>
      <c r="B63" s="18">
        <v>55.5</v>
      </c>
      <c r="C63" s="18" t="s">
        <v>159</v>
      </c>
      <c r="D63" s="17">
        <v>2</v>
      </c>
      <c r="E63" s="17">
        <v>120</v>
      </c>
      <c r="F63" s="17">
        <v>60</v>
      </c>
      <c r="G63" s="17">
        <v>20</v>
      </c>
      <c r="H63" s="17">
        <v>300</v>
      </c>
      <c r="I63" s="17">
        <v>20</v>
      </c>
      <c r="J63" s="17">
        <v>20</v>
      </c>
      <c r="K63" s="19">
        <v>300</v>
      </c>
      <c r="L63" s="17">
        <v>10000</v>
      </c>
    </row>
    <row r="64" spans="1:12" x14ac:dyDescent="0.2">
      <c r="A64" s="17" t="s">
        <v>200</v>
      </c>
      <c r="B64" s="18">
        <v>6.5</v>
      </c>
      <c r="C64" s="18" t="s">
        <v>157</v>
      </c>
      <c r="D64" s="17">
        <v>4</v>
      </c>
      <c r="E64" s="17">
        <v>1600</v>
      </c>
      <c r="F64" s="17">
        <v>400</v>
      </c>
      <c r="G64" s="17">
        <v>100</v>
      </c>
      <c r="H64" s="17">
        <v>3000</v>
      </c>
      <c r="I64" s="17">
        <v>100</v>
      </c>
      <c r="J64" s="17">
        <v>100</v>
      </c>
      <c r="K64" s="19">
        <v>3000</v>
      </c>
      <c r="L64" s="17">
        <v>10000000</v>
      </c>
    </row>
    <row r="65" spans="1:12" x14ac:dyDescent="0.2">
      <c r="A65" s="17" t="s">
        <v>38</v>
      </c>
      <c r="B65" s="18">
        <v>461.4</v>
      </c>
      <c r="C65" s="18" t="s">
        <v>154</v>
      </c>
      <c r="D65" s="17">
        <v>3</v>
      </c>
      <c r="E65" s="17">
        <v>450</v>
      </c>
      <c r="F65" s="17">
        <v>150</v>
      </c>
      <c r="G65" s="17">
        <v>50</v>
      </c>
      <c r="H65" s="17">
        <v>1500</v>
      </c>
      <c r="I65" s="17">
        <v>50</v>
      </c>
      <c r="J65" s="17">
        <v>50</v>
      </c>
      <c r="K65" s="19">
        <v>1500</v>
      </c>
      <c r="L65" s="17">
        <v>1000000</v>
      </c>
    </row>
    <row r="66" spans="1:12" x14ac:dyDescent="0.2">
      <c r="A66" s="17" t="s">
        <v>104</v>
      </c>
      <c r="B66" s="18">
        <v>53.46</v>
      </c>
      <c r="C66" s="18" t="s">
        <v>157</v>
      </c>
      <c r="D66" s="17">
        <v>3</v>
      </c>
      <c r="E66" s="17">
        <v>450</v>
      </c>
      <c r="F66" s="17">
        <v>150</v>
      </c>
      <c r="G66" s="17">
        <v>50</v>
      </c>
      <c r="H66" s="17">
        <v>1500</v>
      </c>
      <c r="I66" s="17">
        <v>50</v>
      </c>
      <c r="J66" s="17">
        <v>50</v>
      </c>
      <c r="K66" s="19">
        <v>1500</v>
      </c>
      <c r="L66" s="17">
        <v>1000000</v>
      </c>
    </row>
    <row r="67" spans="1:12" x14ac:dyDescent="0.2">
      <c r="A67" s="17" t="s">
        <v>201</v>
      </c>
      <c r="B67" s="18">
        <v>3.16</v>
      </c>
      <c r="C67" s="18" t="s">
        <v>154</v>
      </c>
      <c r="D67" s="17">
        <v>4</v>
      </c>
      <c r="E67" s="17">
        <v>1600</v>
      </c>
      <c r="F67" s="17">
        <v>400</v>
      </c>
      <c r="G67" s="17">
        <v>100</v>
      </c>
      <c r="H67" s="17">
        <v>3000</v>
      </c>
      <c r="I67" s="17">
        <v>100</v>
      </c>
      <c r="J67" s="17">
        <v>100</v>
      </c>
      <c r="K67" s="19">
        <v>3000</v>
      </c>
      <c r="L67" s="17">
        <v>10000000</v>
      </c>
    </row>
    <row r="68" spans="1:12" x14ac:dyDescent="0.2">
      <c r="A68" s="17" t="s">
        <v>202</v>
      </c>
      <c r="B68" s="18">
        <v>17.7</v>
      </c>
      <c r="C68" s="18" t="s">
        <v>157</v>
      </c>
      <c r="D68" s="17">
        <v>3</v>
      </c>
      <c r="E68" s="17">
        <v>450</v>
      </c>
      <c r="F68" s="17">
        <v>150</v>
      </c>
      <c r="G68" s="17">
        <v>50</v>
      </c>
      <c r="H68" s="17">
        <v>1500</v>
      </c>
      <c r="I68" s="17">
        <v>50</v>
      </c>
      <c r="J68" s="17">
        <v>50</v>
      </c>
      <c r="K68" s="19">
        <v>1500</v>
      </c>
      <c r="L68" s="17">
        <v>1000000</v>
      </c>
    </row>
    <row r="69" spans="1:12" x14ac:dyDescent="0.2">
      <c r="A69" s="17" t="s">
        <v>203</v>
      </c>
      <c r="B69" s="18">
        <v>9</v>
      </c>
      <c r="C69" s="18" t="s">
        <v>157</v>
      </c>
      <c r="D69" s="17">
        <v>4</v>
      </c>
      <c r="E69" s="17">
        <v>1600</v>
      </c>
      <c r="F69" s="17">
        <v>400</v>
      </c>
      <c r="G69" s="17">
        <v>100</v>
      </c>
      <c r="H69" s="17">
        <v>3000</v>
      </c>
      <c r="I69" s="17">
        <v>100</v>
      </c>
      <c r="J69" s="17">
        <v>100</v>
      </c>
      <c r="K69" s="19">
        <v>3000</v>
      </c>
      <c r="L69" s="17">
        <v>10000000</v>
      </c>
    </row>
    <row r="70" spans="1:12" x14ac:dyDescent="0.2">
      <c r="A70" s="17" t="s">
        <v>204</v>
      </c>
      <c r="B70" s="18">
        <v>34.4</v>
      </c>
      <c r="C70" s="18" t="s">
        <v>157</v>
      </c>
      <c r="D70" s="17">
        <v>3</v>
      </c>
      <c r="E70" s="17">
        <v>450</v>
      </c>
      <c r="F70" s="17">
        <v>150</v>
      </c>
      <c r="G70" s="17">
        <v>50</v>
      </c>
      <c r="H70" s="17">
        <v>1500</v>
      </c>
      <c r="I70" s="17">
        <v>50</v>
      </c>
      <c r="J70" s="17">
        <v>50</v>
      </c>
      <c r="K70" s="19">
        <v>1500</v>
      </c>
      <c r="L70" s="17">
        <v>1000000</v>
      </c>
    </row>
    <row r="71" spans="1:12" x14ac:dyDescent="0.2">
      <c r="A71" s="17" t="s">
        <v>43</v>
      </c>
      <c r="B71" s="18">
        <v>137.64099999999999</v>
      </c>
      <c r="C71" s="18" t="s">
        <v>154</v>
      </c>
      <c r="D71" s="17">
        <v>3</v>
      </c>
      <c r="E71" s="17">
        <v>450</v>
      </c>
      <c r="F71" s="17">
        <v>150</v>
      </c>
      <c r="G71" s="17">
        <v>50</v>
      </c>
      <c r="H71" s="17">
        <v>1500</v>
      </c>
      <c r="I71" s="17">
        <v>50</v>
      </c>
      <c r="J71" s="17">
        <v>50</v>
      </c>
      <c r="K71" s="19">
        <v>1500</v>
      </c>
      <c r="L71" s="17">
        <v>1000000</v>
      </c>
    </row>
    <row r="72" spans="1:12" x14ac:dyDescent="0.2">
      <c r="A72" s="17" t="s">
        <v>44</v>
      </c>
      <c r="B72" s="18">
        <v>32.511000000000003</v>
      </c>
      <c r="C72" s="18" t="s">
        <v>154</v>
      </c>
      <c r="D72" s="17">
        <v>4</v>
      </c>
      <c r="E72" s="17">
        <v>1600</v>
      </c>
      <c r="F72" s="17">
        <v>400</v>
      </c>
      <c r="G72" s="17">
        <v>100</v>
      </c>
      <c r="H72" s="17">
        <v>3000</v>
      </c>
      <c r="I72" s="17">
        <v>100</v>
      </c>
      <c r="J72" s="17">
        <v>100</v>
      </c>
      <c r="K72" s="19">
        <v>3000</v>
      </c>
      <c r="L72" s="17">
        <v>10000000</v>
      </c>
    </row>
    <row r="73" spans="1:12" x14ac:dyDescent="0.2">
      <c r="A73" s="18" t="s">
        <v>22</v>
      </c>
      <c r="B73" s="18">
        <v>2.645</v>
      </c>
      <c r="C73" s="18" t="s">
        <v>155</v>
      </c>
      <c r="D73" s="18">
        <v>1</v>
      </c>
      <c r="E73" s="18">
        <v>80</v>
      </c>
      <c r="F73" s="18">
        <v>20</v>
      </c>
      <c r="G73" s="18">
        <v>2</v>
      </c>
      <c r="H73" s="18">
        <v>440</v>
      </c>
      <c r="I73" s="18">
        <v>2</v>
      </c>
      <c r="J73" s="18">
        <v>4</v>
      </c>
      <c r="K73" s="20">
        <f>0.44/(H73/(L73/10))*H73</f>
        <v>440</v>
      </c>
      <c r="L73" s="18">
        <v>10000</v>
      </c>
    </row>
    <row r="74" spans="1:12" x14ac:dyDescent="0.2">
      <c r="A74" s="17" t="s">
        <v>66</v>
      </c>
      <c r="B74" s="18">
        <v>31.99</v>
      </c>
      <c r="C74" s="18" t="s">
        <v>159</v>
      </c>
      <c r="D74" s="17">
        <v>2</v>
      </c>
      <c r="E74" s="17">
        <v>120</v>
      </c>
      <c r="F74" s="17">
        <v>60</v>
      </c>
      <c r="G74" s="17">
        <v>20</v>
      </c>
      <c r="H74" s="17">
        <v>300</v>
      </c>
      <c r="I74" s="17">
        <v>20</v>
      </c>
      <c r="J74" s="17">
        <v>20</v>
      </c>
      <c r="K74" s="19">
        <v>300</v>
      </c>
      <c r="L74" s="17">
        <v>10000</v>
      </c>
    </row>
    <row r="75" spans="1:12" x14ac:dyDescent="0.2">
      <c r="A75" s="17" t="s">
        <v>205</v>
      </c>
      <c r="B75" s="18">
        <v>37.24</v>
      </c>
      <c r="C75" s="18" t="s">
        <v>159</v>
      </c>
      <c r="D75" s="17">
        <v>2</v>
      </c>
      <c r="E75" s="17">
        <v>120</v>
      </c>
      <c r="F75" s="17">
        <v>60</v>
      </c>
      <c r="G75" s="17">
        <v>20</v>
      </c>
      <c r="H75" s="17">
        <v>300</v>
      </c>
      <c r="I75" s="17">
        <v>20</v>
      </c>
      <c r="J75" s="17">
        <v>20</v>
      </c>
      <c r="K75" s="19">
        <v>300</v>
      </c>
      <c r="L75" s="17">
        <v>100000</v>
      </c>
    </row>
    <row r="76" spans="1:12" x14ac:dyDescent="0.2">
      <c r="A76" s="17" t="s">
        <v>67</v>
      </c>
      <c r="B76" s="18">
        <v>56.2</v>
      </c>
      <c r="C76" s="18" t="s">
        <v>159</v>
      </c>
      <c r="D76" s="17">
        <v>3</v>
      </c>
      <c r="E76" s="17">
        <v>450</v>
      </c>
      <c r="F76" s="17">
        <v>150</v>
      </c>
      <c r="G76" s="17">
        <v>50</v>
      </c>
      <c r="H76" s="17">
        <v>1500</v>
      </c>
      <c r="I76" s="17">
        <v>50</v>
      </c>
      <c r="J76" s="17">
        <v>50</v>
      </c>
      <c r="K76" s="19">
        <v>1500</v>
      </c>
      <c r="L76" s="17">
        <v>100000</v>
      </c>
    </row>
    <row r="77" spans="1:12" x14ac:dyDescent="0.2">
      <c r="A77" s="18" t="s">
        <v>16</v>
      </c>
      <c r="B77" s="18">
        <v>162.80000000000001</v>
      </c>
      <c r="C77" s="18" t="s">
        <v>154</v>
      </c>
      <c r="D77" s="18">
        <v>1</v>
      </c>
      <c r="E77" s="18">
        <v>80</v>
      </c>
      <c r="F77" s="18">
        <v>20</v>
      </c>
      <c r="G77" s="18">
        <v>2</v>
      </c>
      <c r="H77" s="18">
        <v>500</v>
      </c>
      <c r="I77" s="18">
        <v>2</v>
      </c>
      <c r="J77" s="18">
        <v>4</v>
      </c>
      <c r="K77" s="20">
        <f>0.44/(H77/(L77/10))*H77</f>
        <v>4399.9999999999991</v>
      </c>
      <c r="L77" s="18">
        <v>100000</v>
      </c>
    </row>
    <row r="78" spans="1:12" x14ac:dyDescent="0.2">
      <c r="A78" s="18" t="s">
        <v>18</v>
      </c>
      <c r="B78" s="18">
        <v>29.1</v>
      </c>
      <c r="C78" s="18" t="s">
        <v>155</v>
      </c>
      <c r="D78" s="18">
        <v>1</v>
      </c>
      <c r="E78" s="18">
        <v>80</v>
      </c>
      <c r="F78" s="18">
        <v>20</v>
      </c>
      <c r="G78" s="18">
        <v>2</v>
      </c>
      <c r="H78" s="18">
        <v>440</v>
      </c>
      <c r="I78" s="18">
        <v>2</v>
      </c>
      <c r="J78" s="18">
        <v>4</v>
      </c>
      <c r="K78" s="20">
        <f>0.44/(H78/(L78/10))*H78</f>
        <v>440</v>
      </c>
      <c r="L78" s="18">
        <v>10000</v>
      </c>
    </row>
    <row r="79" spans="1:12" x14ac:dyDescent="0.2">
      <c r="A79" s="18" t="s">
        <v>19</v>
      </c>
      <c r="B79" s="18">
        <v>18.100000000000001</v>
      </c>
      <c r="C79" s="18" t="s">
        <v>155</v>
      </c>
      <c r="D79" s="18">
        <v>1</v>
      </c>
      <c r="E79" s="18">
        <v>80</v>
      </c>
      <c r="F79" s="18">
        <v>20</v>
      </c>
      <c r="G79" s="18">
        <v>2</v>
      </c>
      <c r="H79" s="18">
        <v>440</v>
      </c>
      <c r="I79" s="18">
        <v>2</v>
      </c>
      <c r="J79" s="18">
        <v>4</v>
      </c>
      <c r="K79" s="20">
        <f>0.44/(H79/(L79/10))*H79</f>
        <v>440</v>
      </c>
      <c r="L79" s="18">
        <v>10000</v>
      </c>
    </row>
    <row r="80" spans="1:12" x14ac:dyDescent="0.2">
      <c r="A80" s="18" t="s">
        <v>20</v>
      </c>
      <c r="B80" s="18">
        <v>4706</v>
      </c>
      <c r="C80" s="18" t="s">
        <v>155</v>
      </c>
      <c r="D80" s="18">
        <v>1</v>
      </c>
      <c r="E80" s="18">
        <v>80</v>
      </c>
      <c r="F80" s="18">
        <v>20</v>
      </c>
      <c r="G80" s="18">
        <v>2</v>
      </c>
      <c r="H80" s="18">
        <v>44</v>
      </c>
      <c r="I80" s="18">
        <v>2</v>
      </c>
      <c r="J80" s="18">
        <v>4</v>
      </c>
      <c r="K80" s="20">
        <f>0.44/(H80/(L80/10))*H80</f>
        <v>44</v>
      </c>
      <c r="L80" s="18">
        <v>1000</v>
      </c>
    </row>
    <row r="81" spans="1:12" x14ac:dyDescent="0.2">
      <c r="A81" s="18" t="s">
        <v>21</v>
      </c>
      <c r="B81" s="18">
        <v>348000</v>
      </c>
      <c r="C81" s="18" t="s">
        <v>155</v>
      </c>
      <c r="D81" s="18">
        <v>1</v>
      </c>
      <c r="E81" s="18">
        <v>0.8</v>
      </c>
      <c r="F81" s="18">
        <v>0.2</v>
      </c>
      <c r="G81" s="18">
        <v>0.04</v>
      </c>
      <c r="H81" s="18">
        <v>44</v>
      </c>
      <c r="I81" s="18">
        <v>2</v>
      </c>
      <c r="J81" s="18">
        <v>4</v>
      </c>
      <c r="K81" s="20">
        <f>0.44/(H81/(L81/10))*H81</f>
        <v>44</v>
      </c>
      <c r="L81" s="18">
        <v>1000</v>
      </c>
    </row>
    <row r="82" spans="1:12" x14ac:dyDescent="0.2">
      <c r="A82" s="17" t="s">
        <v>25</v>
      </c>
      <c r="B82" s="18">
        <v>77.236000000000004</v>
      </c>
      <c r="C82" s="18" t="s">
        <v>154</v>
      </c>
      <c r="D82" s="17">
        <v>2</v>
      </c>
      <c r="E82" s="17">
        <v>120</v>
      </c>
      <c r="F82" s="17">
        <v>60</v>
      </c>
      <c r="G82" s="17">
        <v>20</v>
      </c>
      <c r="H82" s="17">
        <v>300</v>
      </c>
      <c r="I82" s="17">
        <v>20</v>
      </c>
      <c r="J82" s="17">
        <v>20</v>
      </c>
      <c r="K82" s="19">
        <v>300</v>
      </c>
      <c r="L82" s="17">
        <v>100000</v>
      </c>
    </row>
    <row r="83" spans="1:12" x14ac:dyDescent="0.2">
      <c r="A83" s="17" t="s">
        <v>26</v>
      </c>
      <c r="B83" s="18">
        <v>271.74</v>
      </c>
      <c r="C83" s="18" t="s">
        <v>154</v>
      </c>
      <c r="D83" s="17">
        <v>3</v>
      </c>
      <c r="E83" s="17">
        <v>450</v>
      </c>
      <c r="F83" s="17">
        <v>150</v>
      </c>
      <c r="G83" s="17">
        <v>50</v>
      </c>
      <c r="H83" s="17">
        <v>1500</v>
      </c>
      <c r="I83" s="17">
        <v>50</v>
      </c>
      <c r="J83" s="17">
        <v>50</v>
      </c>
      <c r="K83" s="19">
        <v>1500</v>
      </c>
      <c r="L83" s="17">
        <v>1000000</v>
      </c>
    </row>
    <row r="84" spans="1:12" x14ac:dyDescent="0.2">
      <c r="A84" s="17" t="s">
        <v>27</v>
      </c>
      <c r="B84" s="18">
        <v>70.86</v>
      </c>
      <c r="C84" s="18" t="s">
        <v>154</v>
      </c>
      <c r="D84" s="17">
        <v>3</v>
      </c>
      <c r="E84" s="17">
        <v>450</v>
      </c>
      <c r="F84" s="17">
        <v>150</v>
      </c>
      <c r="G84" s="17">
        <v>50</v>
      </c>
      <c r="H84" s="17">
        <v>1500</v>
      </c>
      <c r="I84" s="17">
        <v>50</v>
      </c>
      <c r="J84" s="17">
        <v>50</v>
      </c>
      <c r="K84" s="19">
        <v>1500</v>
      </c>
      <c r="L84" s="17">
        <v>1000000</v>
      </c>
    </row>
    <row r="85" spans="1:12" x14ac:dyDescent="0.2">
      <c r="A85" s="17" t="s">
        <v>28</v>
      </c>
      <c r="B85" s="18">
        <v>1925.28</v>
      </c>
      <c r="C85" s="18" t="s">
        <v>154</v>
      </c>
      <c r="D85" s="17">
        <v>2</v>
      </c>
      <c r="E85" s="17">
        <v>120</v>
      </c>
      <c r="F85" s="17">
        <v>60</v>
      </c>
      <c r="G85" s="17">
        <v>20</v>
      </c>
      <c r="H85" s="17">
        <v>300</v>
      </c>
      <c r="I85" s="17">
        <v>20</v>
      </c>
      <c r="J85" s="17">
        <v>20</v>
      </c>
      <c r="K85" s="19">
        <v>300</v>
      </c>
      <c r="L85" s="17">
        <v>100000</v>
      </c>
    </row>
    <row r="86" spans="1:12" x14ac:dyDescent="0.2">
      <c r="A86" s="17" t="s">
        <v>206</v>
      </c>
      <c r="B86" s="18">
        <v>1.649</v>
      </c>
      <c r="C86" s="18" t="s">
        <v>157</v>
      </c>
      <c r="D86" s="17">
        <v>3</v>
      </c>
      <c r="E86" s="17">
        <v>450</v>
      </c>
      <c r="F86" s="17">
        <v>150</v>
      </c>
      <c r="G86" s="17">
        <v>50</v>
      </c>
      <c r="H86" s="17">
        <v>1500</v>
      </c>
      <c r="I86" s="17">
        <v>50</v>
      </c>
      <c r="J86" s="17">
        <v>50</v>
      </c>
      <c r="K86" s="19">
        <v>1500</v>
      </c>
      <c r="L86" s="17">
        <v>1000000</v>
      </c>
    </row>
    <row r="87" spans="1:12" x14ac:dyDescent="0.2">
      <c r="A87" s="17" t="s">
        <v>207</v>
      </c>
      <c r="B87" s="18">
        <v>21.56</v>
      </c>
      <c r="C87" s="18" t="s">
        <v>157</v>
      </c>
      <c r="D87" s="17">
        <v>3</v>
      </c>
      <c r="E87" s="17">
        <v>450</v>
      </c>
      <c r="F87" s="17">
        <v>150</v>
      </c>
      <c r="G87" s="17">
        <v>50</v>
      </c>
      <c r="H87" s="17">
        <v>1500</v>
      </c>
      <c r="I87" s="17">
        <v>50</v>
      </c>
      <c r="J87" s="17">
        <v>50</v>
      </c>
      <c r="K87" s="19">
        <v>1500</v>
      </c>
      <c r="L87" s="17">
        <v>1000000</v>
      </c>
    </row>
    <row r="88" spans="1:12" x14ac:dyDescent="0.2">
      <c r="A88" s="17" t="s">
        <v>208</v>
      </c>
      <c r="B88" s="18">
        <v>42.3</v>
      </c>
      <c r="C88" s="18" t="s">
        <v>159</v>
      </c>
      <c r="D88" s="17">
        <v>3</v>
      </c>
      <c r="E88" s="17">
        <v>450</v>
      </c>
      <c r="F88" s="17">
        <v>150</v>
      </c>
      <c r="G88" s="17">
        <v>50</v>
      </c>
      <c r="H88" s="17">
        <v>1500</v>
      </c>
      <c r="I88" s="17">
        <v>50</v>
      </c>
      <c r="J88" s="17">
        <v>50</v>
      </c>
      <c r="K88" s="19">
        <v>1500</v>
      </c>
      <c r="L88" s="17">
        <v>1000000</v>
      </c>
    </row>
    <row r="89" spans="1:12" x14ac:dyDescent="0.2">
      <c r="A89" s="17" t="s">
        <v>140</v>
      </c>
      <c r="B89" s="18">
        <v>27.701000000000001</v>
      </c>
      <c r="C89" s="18" t="s">
        <v>154</v>
      </c>
      <c r="D89" s="17">
        <v>4</v>
      </c>
      <c r="E89" s="17">
        <v>1600</v>
      </c>
      <c r="F89" s="17">
        <v>400</v>
      </c>
      <c r="G89" s="17">
        <v>100</v>
      </c>
      <c r="H89" s="17">
        <v>3000</v>
      </c>
      <c r="I89" s="17">
        <v>100</v>
      </c>
      <c r="J89" s="17">
        <v>100</v>
      </c>
      <c r="K89" s="19">
        <v>3000</v>
      </c>
      <c r="L89" s="17">
        <v>10000000</v>
      </c>
    </row>
    <row r="90" spans="1:12" x14ac:dyDescent="0.2">
      <c r="A90" s="17" t="s">
        <v>209</v>
      </c>
      <c r="B90" s="18">
        <v>32.06</v>
      </c>
      <c r="C90" s="18" t="s">
        <v>157</v>
      </c>
      <c r="D90" s="17">
        <v>3</v>
      </c>
      <c r="E90" s="17">
        <v>450</v>
      </c>
      <c r="F90" s="17">
        <v>150</v>
      </c>
      <c r="G90" s="17">
        <v>50</v>
      </c>
      <c r="H90" s="17">
        <v>1500</v>
      </c>
      <c r="I90" s="17">
        <v>50</v>
      </c>
      <c r="J90" s="17">
        <v>50</v>
      </c>
      <c r="K90" s="19">
        <v>1500</v>
      </c>
      <c r="L90" s="17">
        <v>100000</v>
      </c>
    </row>
    <row r="91" spans="1:12" x14ac:dyDescent="0.2">
      <c r="A91" s="17" t="s">
        <v>110</v>
      </c>
      <c r="B91" s="18">
        <v>9.6890000000000001</v>
      </c>
      <c r="C91" s="18" t="s">
        <v>154</v>
      </c>
      <c r="D91" s="17">
        <v>3</v>
      </c>
      <c r="E91" s="17">
        <v>450</v>
      </c>
      <c r="F91" s="17">
        <v>150</v>
      </c>
      <c r="G91" s="17">
        <v>50</v>
      </c>
      <c r="H91" s="17">
        <v>1500</v>
      </c>
      <c r="I91" s="17">
        <v>50</v>
      </c>
      <c r="J91" s="17">
        <v>50</v>
      </c>
      <c r="K91" s="19">
        <v>1500</v>
      </c>
      <c r="L91" s="17">
        <v>1000000</v>
      </c>
    </row>
    <row r="92" spans="1:12" x14ac:dyDescent="0.2">
      <c r="A92" s="17" t="s">
        <v>111</v>
      </c>
      <c r="B92" s="18">
        <v>6.48</v>
      </c>
      <c r="C92" s="18" t="s">
        <v>154</v>
      </c>
      <c r="D92" s="17">
        <v>3</v>
      </c>
      <c r="E92" s="17">
        <v>450</v>
      </c>
      <c r="F92" s="17">
        <v>150</v>
      </c>
      <c r="G92" s="17">
        <v>50</v>
      </c>
      <c r="H92" s="17">
        <v>1500</v>
      </c>
      <c r="I92" s="17">
        <v>50</v>
      </c>
      <c r="J92" s="17">
        <v>50</v>
      </c>
      <c r="K92" s="19">
        <v>1500</v>
      </c>
      <c r="L92" s="17">
        <v>100000</v>
      </c>
    </row>
    <row r="93" spans="1:12" x14ac:dyDescent="0.2">
      <c r="A93" s="17" t="s">
        <v>210</v>
      </c>
      <c r="B93" s="18">
        <v>2.0651999999999999</v>
      </c>
      <c r="C93" s="18" t="s">
        <v>155</v>
      </c>
      <c r="D93" s="17">
        <v>2</v>
      </c>
      <c r="E93" s="17">
        <v>120</v>
      </c>
      <c r="F93" s="17">
        <v>60</v>
      </c>
      <c r="G93" s="17">
        <v>20</v>
      </c>
      <c r="H93" s="17">
        <v>300</v>
      </c>
      <c r="I93" s="17">
        <v>20</v>
      </c>
      <c r="J93" s="17">
        <v>20</v>
      </c>
      <c r="K93" s="19">
        <v>300</v>
      </c>
      <c r="L93" s="17">
        <v>10000</v>
      </c>
    </row>
    <row r="94" spans="1:12" x14ac:dyDescent="0.2">
      <c r="A94" s="17" t="s">
        <v>211</v>
      </c>
      <c r="B94" s="18">
        <v>2.9119999999999999</v>
      </c>
      <c r="C94" s="18" t="s">
        <v>157</v>
      </c>
      <c r="D94" s="17">
        <v>3</v>
      </c>
      <c r="E94" s="17">
        <v>450</v>
      </c>
      <c r="F94" s="17">
        <v>150</v>
      </c>
      <c r="G94" s="17">
        <v>50</v>
      </c>
      <c r="H94" s="17">
        <v>1500</v>
      </c>
      <c r="I94" s="17">
        <v>50</v>
      </c>
      <c r="J94" s="17">
        <v>50</v>
      </c>
      <c r="K94" s="19">
        <v>1500</v>
      </c>
      <c r="L94" s="17">
        <v>100000</v>
      </c>
    </row>
    <row r="95" spans="1:12" x14ac:dyDescent="0.2">
      <c r="A95" s="17" t="s">
        <v>212</v>
      </c>
      <c r="B95" s="18">
        <v>13.16</v>
      </c>
      <c r="C95" s="18" t="s">
        <v>154</v>
      </c>
      <c r="D95" s="17">
        <v>3</v>
      </c>
      <c r="E95" s="17">
        <v>450</v>
      </c>
      <c r="F95" s="17">
        <v>150</v>
      </c>
      <c r="G95" s="17">
        <v>50</v>
      </c>
      <c r="H95" s="17">
        <v>1500</v>
      </c>
      <c r="I95" s="17">
        <v>50</v>
      </c>
      <c r="J95" s="17">
        <v>50</v>
      </c>
      <c r="K95" s="19">
        <v>1500</v>
      </c>
      <c r="L95" s="17">
        <v>100000</v>
      </c>
    </row>
    <row r="96" spans="1:12" x14ac:dyDescent="0.2">
      <c r="A96" s="17" t="s">
        <v>42</v>
      </c>
      <c r="B96" s="18">
        <v>30.08</v>
      </c>
      <c r="C96" s="18" t="s">
        <v>155</v>
      </c>
      <c r="D96" s="17">
        <v>2</v>
      </c>
      <c r="E96" s="17">
        <v>120</v>
      </c>
      <c r="F96" s="17">
        <v>60</v>
      </c>
      <c r="G96" s="17">
        <v>20</v>
      </c>
      <c r="H96" s="17">
        <v>300</v>
      </c>
      <c r="I96" s="17">
        <v>20</v>
      </c>
      <c r="J96" s="17">
        <v>20</v>
      </c>
      <c r="K96" s="19">
        <v>300</v>
      </c>
      <c r="L96" s="17">
        <v>10000</v>
      </c>
    </row>
    <row r="97" spans="1:12" x14ac:dyDescent="0.2">
      <c r="A97" s="17" t="s">
        <v>213</v>
      </c>
      <c r="B97" s="18">
        <v>3.339</v>
      </c>
      <c r="C97" s="18" t="s">
        <v>157</v>
      </c>
      <c r="D97" s="17">
        <v>3</v>
      </c>
      <c r="E97" s="17">
        <v>450</v>
      </c>
      <c r="F97" s="17">
        <v>150</v>
      </c>
      <c r="G97" s="17">
        <v>50</v>
      </c>
      <c r="H97" s="17">
        <v>1500</v>
      </c>
      <c r="I97" s="17">
        <v>50</v>
      </c>
      <c r="J97" s="17">
        <v>50</v>
      </c>
      <c r="K97" s="19">
        <v>1500</v>
      </c>
      <c r="L97" s="17">
        <v>1000000</v>
      </c>
    </row>
    <row r="98" spans="1:12" x14ac:dyDescent="0.2">
      <c r="A98" s="17" t="s">
        <v>79</v>
      </c>
      <c r="B98" s="18">
        <v>9.67</v>
      </c>
      <c r="C98" s="18" t="s">
        <v>159</v>
      </c>
      <c r="D98" s="17">
        <v>2</v>
      </c>
      <c r="E98" s="17">
        <v>120</v>
      </c>
      <c r="F98" s="17">
        <v>60</v>
      </c>
      <c r="G98" s="17">
        <v>20</v>
      </c>
      <c r="H98" s="17">
        <v>300</v>
      </c>
      <c r="I98" s="17">
        <v>20</v>
      </c>
      <c r="J98" s="17">
        <v>20</v>
      </c>
      <c r="K98" s="19">
        <v>300</v>
      </c>
      <c r="L98" s="17">
        <v>10000</v>
      </c>
    </row>
    <row r="99" spans="1:12" x14ac:dyDescent="0.2">
      <c r="A99" s="17" t="s">
        <v>82</v>
      </c>
      <c r="B99" s="18">
        <v>12.701000000000001</v>
      </c>
      <c r="C99" s="18" t="s">
        <v>157</v>
      </c>
      <c r="D99" s="18">
        <v>5</v>
      </c>
      <c r="E99" s="18">
        <v>100000</v>
      </c>
      <c r="F99" s="18">
        <v>25000</v>
      </c>
      <c r="G99" s="18">
        <v>5000</v>
      </c>
      <c r="H99" s="18">
        <v>10000</v>
      </c>
      <c r="I99" s="18">
        <f>G99</f>
        <v>5000</v>
      </c>
      <c r="J99" s="18">
        <f>I99*2</f>
        <v>10000</v>
      </c>
      <c r="K99" s="20">
        <f>H99</f>
        <v>10000</v>
      </c>
      <c r="L99" s="17">
        <v>1000000</v>
      </c>
    </row>
    <row r="100" spans="1:12" x14ac:dyDescent="0.2">
      <c r="A100" s="17" t="s">
        <v>83</v>
      </c>
      <c r="B100" s="18">
        <v>61.83</v>
      </c>
      <c r="C100" s="18" t="s">
        <v>157</v>
      </c>
      <c r="D100" s="18">
        <v>5</v>
      </c>
      <c r="E100" s="18">
        <v>100000</v>
      </c>
      <c r="F100" s="18">
        <v>25000</v>
      </c>
      <c r="G100" s="18">
        <v>5000</v>
      </c>
      <c r="H100" s="18">
        <v>10000</v>
      </c>
      <c r="I100" s="18">
        <f>G100</f>
        <v>5000</v>
      </c>
      <c r="J100" s="18">
        <f>I100*2</f>
        <v>10000</v>
      </c>
      <c r="K100" s="20">
        <f>H100</f>
        <v>10000</v>
      </c>
      <c r="L100" s="17">
        <v>1000000</v>
      </c>
    </row>
    <row r="101" spans="1:12" x14ac:dyDescent="0.2">
      <c r="A101" s="17" t="s">
        <v>214</v>
      </c>
      <c r="B101" s="18">
        <v>9.9</v>
      </c>
      <c r="C101" s="18" t="s">
        <v>157</v>
      </c>
      <c r="D101" s="17">
        <v>3</v>
      </c>
      <c r="E101" s="17">
        <v>450</v>
      </c>
      <c r="F101" s="17">
        <v>150</v>
      </c>
      <c r="G101" s="17">
        <v>50</v>
      </c>
      <c r="H101" s="17">
        <v>1500</v>
      </c>
      <c r="I101" s="17">
        <v>50</v>
      </c>
      <c r="J101" s="17">
        <v>50</v>
      </c>
      <c r="K101" s="19">
        <v>1500</v>
      </c>
      <c r="L101" s="17">
        <v>1000000</v>
      </c>
    </row>
    <row r="102" spans="1:12" x14ac:dyDescent="0.2">
      <c r="A102" s="17" t="s">
        <v>215</v>
      </c>
      <c r="B102" s="18">
        <v>8.14</v>
      </c>
      <c r="C102" s="18" t="s">
        <v>157</v>
      </c>
      <c r="D102" s="17">
        <v>3</v>
      </c>
      <c r="E102" s="17">
        <v>450</v>
      </c>
      <c r="F102" s="17">
        <v>150</v>
      </c>
      <c r="G102" s="17">
        <v>50</v>
      </c>
      <c r="H102" s="17">
        <v>1500</v>
      </c>
      <c r="I102" s="17">
        <v>50</v>
      </c>
      <c r="J102" s="17">
        <v>50</v>
      </c>
      <c r="K102" s="19">
        <v>1500</v>
      </c>
      <c r="L102" s="17">
        <v>1000000</v>
      </c>
    </row>
    <row r="103" spans="1:12" x14ac:dyDescent="0.2">
      <c r="A103" s="17" t="s">
        <v>48</v>
      </c>
      <c r="B103" s="18">
        <v>144.4</v>
      </c>
      <c r="C103" s="18" t="s">
        <v>154</v>
      </c>
      <c r="D103" s="17">
        <v>4</v>
      </c>
      <c r="E103" s="17">
        <v>1600</v>
      </c>
      <c r="F103" s="17">
        <v>400</v>
      </c>
      <c r="G103" s="17">
        <v>100</v>
      </c>
      <c r="H103" s="17">
        <v>3000</v>
      </c>
      <c r="I103" s="17">
        <v>100</v>
      </c>
      <c r="J103" s="17">
        <v>100</v>
      </c>
      <c r="K103" s="19">
        <v>3000</v>
      </c>
      <c r="L103" s="17">
        <v>10000000</v>
      </c>
    </row>
    <row r="104" spans="1:12" x14ac:dyDescent="0.2">
      <c r="A104" s="18" t="s">
        <v>216</v>
      </c>
      <c r="B104" s="18">
        <v>28.58</v>
      </c>
      <c r="C104" s="18" t="s">
        <v>157</v>
      </c>
      <c r="D104" s="18">
        <v>1</v>
      </c>
      <c r="E104" s="18">
        <v>80</v>
      </c>
      <c r="F104" s="18">
        <v>20</v>
      </c>
      <c r="G104" s="18">
        <v>2</v>
      </c>
      <c r="H104" s="18">
        <v>50</v>
      </c>
      <c r="I104" s="18">
        <v>2</v>
      </c>
      <c r="J104" s="18">
        <v>4</v>
      </c>
      <c r="K104" s="20">
        <f>0.44/(H104/(L104/10))*H104</f>
        <v>439.99999999999994</v>
      </c>
      <c r="L104" s="18">
        <v>10000</v>
      </c>
    </row>
    <row r="105" spans="1:12" x14ac:dyDescent="0.2">
      <c r="A105" s="17" t="s">
        <v>217</v>
      </c>
      <c r="B105" s="18">
        <v>3.21</v>
      </c>
      <c r="C105" s="18" t="s">
        <v>157</v>
      </c>
      <c r="D105" s="17">
        <v>3</v>
      </c>
      <c r="E105" s="17">
        <v>450</v>
      </c>
      <c r="F105" s="17">
        <v>150</v>
      </c>
      <c r="G105" s="17">
        <v>50</v>
      </c>
      <c r="H105" s="17">
        <v>1500</v>
      </c>
      <c r="I105" s="17">
        <v>50</v>
      </c>
      <c r="J105" s="17">
        <v>50</v>
      </c>
      <c r="K105" s="19">
        <v>1500</v>
      </c>
      <c r="L105" s="17">
        <v>1000000</v>
      </c>
    </row>
    <row r="106" spans="1:12" x14ac:dyDescent="0.2">
      <c r="A106" s="17" t="s">
        <v>218</v>
      </c>
      <c r="B106" s="18">
        <v>75</v>
      </c>
      <c r="C106" s="18" t="s">
        <v>159</v>
      </c>
      <c r="D106" s="17">
        <v>2</v>
      </c>
      <c r="E106" s="17">
        <v>120</v>
      </c>
      <c r="F106" s="17">
        <v>60</v>
      </c>
      <c r="G106" s="17">
        <v>20</v>
      </c>
      <c r="H106" s="17">
        <v>300</v>
      </c>
      <c r="I106" s="17">
        <v>20</v>
      </c>
      <c r="J106" s="17">
        <v>20</v>
      </c>
      <c r="K106" s="19">
        <v>300</v>
      </c>
      <c r="L106" s="17">
        <v>10000</v>
      </c>
    </row>
    <row r="107" spans="1:12" x14ac:dyDescent="0.2">
      <c r="A107" s="17" t="s">
        <v>219</v>
      </c>
      <c r="B107" s="18">
        <v>10.36</v>
      </c>
      <c r="C107" s="18" t="s">
        <v>157</v>
      </c>
      <c r="D107" s="17">
        <v>3</v>
      </c>
      <c r="E107" s="17">
        <v>450</v>
      </c>
      <c r="F107" s="17">
        <v>150</v>
      </c>
      <c r="G107" s="17">
        <v>50</v>
      </c>
      <c r="H107" s="17">
        <v>1500</v>
      </c>
      <c r="I107" s="17">
        <v>50</v>
      </c>
      <c r="J107" s="17">
        <v>50</v>
      </c>
      <c r="K107" s="19">
        <v>1500</v>
      </c>
      <c r="L107" s="17">
        <v>10000000</v>
      </c>
    </row>
    <row r="108" spans="1:12" x14ac:dyDescent="0.2">
      <c r="A108" s="17" t="s">
        <v>125</v>
      </c>
      <c r="B108" s="18">
        <v>9.3919999999999995</v>
      </c>
      <c r="C108" s="18" t="s">
        <v>154</v>
      </c>
      <c r="D108" s="17">
        <v>4</v>
      </c>
      <c r="E108" s="17">
        <v>1600</v>
      </c>
      <c r="F108" s="17">
        <v>400</v>
      </c>
      <c r="G108" s="17">
        <v>100</v>
      </c>
      <c r="H108" s="17">
        <v>3000</v>
      </c>
      <c r="I108" s="17">
        <v>100</v>
      </c>
      <c r="J108" s="17">
        <v>100</v>
      </c>
      <c r="K108" s="19">
        <v>3000</v>
      </c>
      <c r="L108" s="17">
        <v>10000000</v>
      </c>
    </row>
    <row r="109" spans="1:12" x14ac:dyDescent="0.2">
      <c r="A109" s="17" t="s">
        <v>220</v>
      </c>
      <c r="B109" s="18">
        <v>5.93</v>
      </c>
      <c r="C109" s="18" t="s">
        <v>154</v>
      </c>
      <c r="D109" s="17">
        <v>3</v>
      </c>
      <c r="E109" s="17">
        <v>450</v>
      </c>
      <c r="F109" s="17">
        <v>150</v>
      </c>
      <c r="G109" s="17">
        <v>50</v>
      </c>
      <c r="H109" s="17">
        <v>1500</v>
      </c>
      <c r="I109" s="17">
        <v>50</v>
      </c>
      <c r="J109" s="17">
        <v>50</v>
      </c>
      <c r="K109" s="19">
        <v>1500</v>
      </c>
      <c r="L109" s="17">
        <v>1000000</v>
      </c>
    </row>
    <row r="110" spans="1:12" x14ac:dyDescent="0.2">
      <c r="A110" s="17" t="s">
        <v>117</v>
      </c>
      <c r="B110" s="18">
        <v>4.6100000000000003</v>
      </c>
      <c r="C110" s="18" t="s">
        <v>154</v>
      </c>
      <c r="D110" s="17">
        <v>3</v>
      </c>
      <c r="E110" s="17">
        <v>450</v>
      </c>
      <c r="F110" s="17">
        <v>150</v>
      </c>
      <c r="G110" s="17">
        <v>50</v>
      </c>
      <c r="H110" s="17">
        <v>1500</v>
      </c>
      <c r="I110" s="17">
        <v>50</v>
      </c>
      <c r="J110" s="17">
        <v>50</v>
      </c>
      <c r="K110" s="19">
        <v>1500</v>
      </c>
      <c r="L110" s="17">
        <v>1000000</v>
      </c>
    </row>
    <row r="111" spans="1:12" x14ac:dyDescent="0.2">
      <c r="A111" s="17" t="s">
        <v>221</v>
      </c>
      <c r="B111" s="18">
        <v>24.1</v>
      </c>
      <c r="C111" s="18" t="s">
        <v>154</v>
      </c>
      <c r="D111" s="17">
        <v>3</v>
      </c>
      <c r="E111" s="17">
        <v>450</v>
      </c>
      <c r="F111" s="17">
        <v>150</v>
      </c>
      <c r="G111" s="17">
        <v>50</v>
      </c>
      <c r="H111" s="17">
        <v>1500</v>
      </c>
      <c r="I111" s="17">
        <v>50</v>
      </c>
      <c r="J111" s="17">
        <v>50</v>
      </c>
      <c r="K111" s="19">
        <v>1500</v>
      </c>
      <c r="L111" s="17">
        <v>1000000</v>
      </c>
    </row>
    <row r="112" spans="1:12" x14ac:dyDescent="0.2">
      <c r="A112" s="17" t="s">
        <v>222</v>
      </c>
      <c r="B112" s="18">
        <v>54.5</v>
      </c>
      <c r="C112" s="18" t="s">
        <v>154</v>
      </c>
      <c r="D112" s="17">
        <v>2</v>
      </c>
      <c r="E112" s="17">
        <v>120</v>
      </c>
      <c r="F112" s="17">
        <v>60</v>
      </c>
      <c r="G112" s="17">
        <v>20</v>
      </c>
      <c r="H112" s="17">
        <v>300</v>
      </c>
      <c r="I112" s="17">
        <v>20</v>
      </c>
      <c r="J112" s="17">
        <v>20</v>
      </c>
      <c r="K112" s="19">
        <v>300</v>
      </c>
      <c r="L112" s="17">
        <v>1000000</v>
      </c>
    </row>
    <row r="113" spans="1:12" x14ac:dyDescent="0.2">
      <c r="A113" s="17" t="s">
        <v>223</v>
      </c>
      <c r="B113" s="18">
        <v>93.1</v>
      </c>
      <c r="C113" s="18" t="s">
        <v>154</v>
      </c>
      <c r="D113" s="17">
        <v>4</v>
      </c>
      <c r="E113" s="17">
        <v>1600</v>
      </c>
      <c r="F113" s="17">
        <v>400</v>
      </c>
      <c r="G113" s="17">
        <v>100</v>
      </c>
      <c r="H113" s="17">
        <v>3000</v>
      </c>
      <c r="I113" s="17">
        <v>100</v>
      </c>
      <c r="J113" s="17">
        <v>100</v>
      </c>
      <c r="K113" s="19">
        <v>3000</v>
      </c>
      <c r="L113" s="17">
        <v>10000000</v>
      </c>
    </row>
    <row r="114" spans="1:12" x14ac:dyDescent="0.2">
      <c r="A114" s="17" t="s">
        <v>224</v>
      </c>
      <c r="B114" s="18">
        <v>36.9</v>
      </c>
      <c r="C114" s="18" t="s">
        <v>155</v>
      </c>
      <c r="D114" s="17">
        <v>2</v>
      </c>
      <c r="E114" s="17">
        <v>120</v>
      </c>
      <c r="F114" s="17">
        <v>60</v>
      </c>
      <c r="G114" s="17">
        <v>20</v>
      </c>
      <c r="H114" s="17">
        <v>300</v>
      </c>
      <c r="I114" s="17">
        <v>20</v>
      </c>
      <c r="J114" s="17">
        <v>20</v>
      </c>
      <c r="K114" s="19">
        <v>300</v>
      </c>
      <c r="L114" s="17">
        <v>1000000</v>
      </c>
    </row>
    <row r="115" spans="1:12" x14ac:dyDescent="0.2">
      <c r="A115" s="17" t="s">
        <v>225</v>
      </c>
      <c r="B115" s="18">
        <v>12.8</v>
      </c>
      <c r="C115" s="18" t="s">
        <v>157</v>
      </c>
      <c r="D115" s="17">
        <v>3</v>
      </c>
      <c r="E115" s="17">
        <v>450</v>
      </c>
      <c r="F115" s="17">
        <v>150</v>
      </c>
      <c r="G115" s="17">
        <v>50</v>
      </c>
      <c r="H115" s="17">
        <v>1500</v>
      </c>
      <c r="I115" s="17">
        <v>50</v>
      </c>
      <c r="J115" s="17">
        <v>50</v>
      </c>
      <c r="K115" s="19">
        <v>1500</v>
      </c>
      <c r="L115" s="17">
        <v>1000000</v>
      </c>
    </row>
    <row r="116" spans="1:12" x14ac:dyDescent="0.2">
      <c r="A116" s="17" t="s">
        <v>47</v>
      </c>
      <c r="B116" s="18">
        <v>13.516999999999999</v>
      </c>
      <c r="C116" s="18" t="s">
        <v>155</v>
      </c>
      <c r="D116" s="17">
        <v>2</v>
      </c>
      <c r="E116" s="17">
        <v>120</v>
      </c>
      <c r="F116" s="17">
        <v>60</v>
      </c>
      <c r="G116" s="17">
        <v>20</v>
      </c>
      <c r="H116" s="17">
        <v>300</v>
      </c>
      <c r="I116" s="17">
        <v>20</v>
      </c>
      <c r="J116" s="17">
        <v>20</v>
      </c>
      <c r="K116" s="19">
        <v>300</v>
      </c>
      <c r="L116" s="17">
        <v>1000000</v>
      </c>
    </row>
    <row r="117" spans="1:12" x14ac:dyDescent="0.2">
      <c r="A117" s="17" t="s">
        <v>120</v>
      </c>
      <c r="B117" s="18">
        <v>15.19</v>
      </c>
      <c r="C117" s="18" t="s">
        <v>154</v>
      </c>
      <c r="D117" s="17">
        <v>3</v>
      </c>
      <c r="E117" s="17">
        <v>450</v>
      </c>
      <c r="F117" s="17">
        <v>150</v>
      </c>
      <c r="G117" s="17">
        <v>50</v>
      </c>
      <c r="H117" s="17">
        <v>1500</v>
      </c>
      <c r="I117" s="17">
        <v>50</v>
      </c>
      <c r="J117" s="17">
        <v>50</v>
      </c>
      <c r="K117" s="19">
        <v>1500</v>
      </c>
      <c r="L117" s="17">
        <v>1000000</v>
      </c>
    </row>
    <row r="118" spans="1:12" x14ac:dyDescent="0.2">
      <c r="A118" s="17" t="s">
        <v>121</v>
      </c>
      <c r="B118" s="18">
        <v>15.18</v>
      </c>
      <c r="C118" s="18" t="s">
        <v>157</v>
      </c>
      <c r="D118" s="17">
        <v>3</v>
      </c>
      <c r="E118" s="17">
        <v>450</v>
      </c>
      <c r="F118" s="17">
        <v>150</v>
      </c>
      <c r="G118" s="17">
        <v>50</v>
      </c>
      <c r="H118" s="17">
        <v>1500</v>
      </c>
      <c r="I118" s="17">
        <v>50</v>
      </c>
      <c r="J118" s="17">
        <v>50</v>
      </c>
      <c r="K118" s="19">
        <v>1500</v>
      </c>
      <c r="L118" s="17">
        <v>1000000</v>
      </c>
    </row>
    <row r="119" spans="1:12" x14ac:dyDescent="0.2">
      <c r="A119" s="17" t="s">
        <v>139</v>
      </c>
      <c r="B119" s="18">
        <v>109.77</v>
      </c>
      <c r="C119" s="18" t="s">
        <v>159</v>
      </c>
      <c r="D119" s="17">
        <v>3</v>
      </c>
      <c r="E119" s="17">
        <v>450</v>
      </c>
      <c r="F119" s="17">
        <v>150</v>
      </c>
      <c r="G119" s="17">
        <v>50</v>
      </c>
      <c r="H119" s="17">
        <v>1500</v>
      </c>
      <c r="I119" s="17">
        <v>50</v>
      </c>
      <c r="J119" s="17">
        <v>50</v>
      </c>
      <c r="K119" s="19">
        <v>1500</v>
      </c>
      <c r="L119" s="17">
        <v>1000000</v>
      </c>
    </row>
    <row r="120" spans="1:12" x14ac:dyDescent="0.2">
      <c r="A120" s="17" t="s">
        <v>75</v>
      </c>
      <c r="B120" s="18">
        <v>8.2750000000000004</v>
      </c>
      <c r="C120" s="18" t="s">
        <v>157</v>
      </c>
      <c r="D120" s="17">
        <v>3</v>
      </c>
      <c r="E120" s="17">
        <v>450</v>
      </c>
      <c r="F120" s="17">
        <v>150</v>
      </c>
      <c r="G120" s="17">
        <v>50</v>
      </c>
      <c r="H120" s="17">
        <v>1500</v>
      </c>
      <c r="I120" s="17">
        <v>50</v>
      </c>
      <c r="J120" s="17">
        <v>50</v>
      </c>
      <c r="K120" s="19">
        <v>1500</v>
      </c>
      <c r="L120" s="17">
        <v>1000000</v>
      </c>
    </row>
    <row r="121" spans="1:12" x14ac:dyDescent="0.2">
      <c r="A121" s="17" t="s">
        <v>226</v>
      </c>
      <c r="B121" s="18">
        <v>8.51</v>
      </c>
      <c r="C121" s="18" t="s">
        <v>159</v>
      </c>
      <c r="D121" s="17">
        <v>2</v>
      </c>
      <c r="E121" s="17">
        <v>120</v>
      </c>
      <c r="F121" s="17">
        <v>60</v>
      </c>
      <c r="G121" s="17">
        <v>20</v>
      </c>
      <c r="H121" s="17">
        <v>300</v>
      </c>
      <c r="I121" s="17">
        <v>20</v>
      </c>
      <c r="J121" s="17">
        <v>20</v>
      </c>
      <c r="K121" s="19">
        <v>300</v>
      </c>
      <c r="L121" s="17">
        <v>10000</v>
      </c>
    </row>
    <row r="122" spans="1:12" x14ac:dyDescent="0.2">
      <c r="A122" s="17" t="s">
        <v>227</v>
      </c>
      <c r="B122" s="18">
        <v>44.494999999999997</v>
      </c>
      <c r="C122" s="18" t="s">
        <v>154</v>
      </c>
      <c r="D122" s="17">
        <v>3</v>
      </c>
      <c r="E122" s="17">
        <v>450</v>
      </c>
      <c r="F122" s="17">
        <v>150</v>
      </c>
      <c r="G122" s="17">
        <v>50</v>
      </c>
      <c r="H122" s="17">
        <v>1500</v>
      </c>
      <c r="I122" s="17">
        <v>50</v>
      </c>
      <c r="J122" s="17">
        <v>50</v>
      </c>
      <c r="K122" s="19">
        <v>1500</v>
      </c>
      <c r="L122" s="17">
        <v>1000000</v>
      </c>
    </row>
    <row r="123" spans="1:12" x14ac:dyDescent="0.2">
      <c r="A123" s="18" t="s">
        <v>228</v>
      </c>
      <c r="B123" s="18">
        <v>2620000</v>
      </c>
      <c r="C123" s="18" t="s">
        <v>155</v>
      </c>
      <c r="D123" s="18">
        <v>1</v>
      </c>
      <c r="E123" s="18">
        <v>80</v>
      </c>
      <c r="F123" s="18">
        <v>20</v>
      </c>
      <c r="G123" s="18">
        <v>2</v>
      </c>
      <c r="H123" s="18">
        <v>50</v>
      </c>
      <c r="I123" s="18">
        <v>2</v>
      </c>
      <c r="J123" s="18">
        <v>4</v>
      </c>
      <c r="K123" s="20">
        <f>0.44/(H123/(L123/10))*H123</f>
        <v>4400</v>
      </c>
      <c r="L123" s="18">
        <v>100000</v>
      </c>
    </row>
    <row r="124" spans="1:12" x14ac:dyDescent="0.2">
      <c r="A124" s="17" t="s">
        <v>229</v>
      </c>
      <c r="B124" s="18">
        <v>9.49</v>
      </c>
      <c r="C124" s="18" t="s">
        <v>157</v>
      </c>
      <c r="D124" s="17">
        <v>2</v>
      </c>
      <c r="E124" s="17">
        <v>120</v>
      </c>
      <c r="F124" s="17">
        <v>60</v>
      </c>
      <c r="G124" s="17">
        <v>20</v>
      </c>
      <c r="H124" s="17">
        <v>300</v>
      </c>
      <c r="I124" s="17">
        <v>20</v>
      </c>
      <c r="J124" s="17">
        <v>20</v>
      </c>
      <c r="K124" s="19">
        <v>300</v>
      </c>
      <c r="L124" s="17">
        <v>100000</v>
      </c>
    </row>
    <row r="125" spans="1:12" x14ac:dyDescent="0.2">
      <c r="A125" s="17" t="s">
        <v>230</v>
      </c>
      <c r="B125" s="18">
        <v>3.2616999999999998</v>
      </c>
      <c r="C125" s="18" t="s">
        <v>154</v>
      </c>
      <c r="D125" s="17">
        <v>3</v>
      </c>
      <c r="E125" s="17">
        <v>450</v>
      </c>
      <c r="F125" s="17">
        <v>150</v>
      </c>
      <c r="G125" s="17">
        <v>50</v>
      </c>
      <c r="H125" s="17">
        <v>1500</v>
      </c>
      <c r="I125" s="17">
        <v>50</v>
      </c>
      <c r="J125" s="17">
        <v>50</v>
      </c>
      <c r="K125" s="19">
        <v>1500</v>
      </c>
      <c r="L125" s="17">
        <v>1000000</v>
      </c>
    </row>
    <row r="126" spans="1:12" x14ac:dyDescent="0.2">
      <c r="A126" s="17" t="s">
        <v>84</v>
      </c>
      <c r="B126" s="18">
        <v>67.709999999999994</v>
      </c>
      <c r="C126" s="18" t="s">
        <v>159</v>
      </c>
      <c r="D126" s="17">
        <v>3</v>
      </c>
      <c r="E126" s="17">
        <v>450</v>
      </c>
      <c r="F126" s="17">
        <v>150</v>
      </c>
      <c r="G126" s="17">
        <v>50</v>
      </c>
      <c r="H126" s="17">
        <v>1500</v>
      </c>
      <c r="I126" s="17">
        <v>50</v>
      </c>
      <c r="J126" s="17">
        <v>50</v>
      </c>
      <c r="K126" s="19">
        <v>1500</v>
      </c>
      <c r="L126" s="17">
        <v>100000</v>
      </c>
    </row>
    <row r="127" spans="1:12" x14ac:dyDescent="0.2">
      <c r="A127" s="17" t="s">
        <v>231</v>
      </c>
      <c r="B127" s="18">
        <v>21.14</v>
      </c>
      <c r="C127" s="18" t="s">
        <v>159</v>
      </c>
      <c r="D127" s="17">
        <v>3</v>
      </c>
      <c r="E127" s="17">
        <v>450</v>
      </c>
      <c r="F127" s="17">
        <v>150</v>
      </c>
      <c r="G127" s="17">
        <v>50</v>
      </c>
      <c r="H127" s="17">
        <v>1500</v>
      </c>
      <c r="I127" s="17">
        <v>50</v>
      </c>
      <c r="J127" s="17">
        <v>50</v>
      </c>
      <c r="K127" s="19">
        <v>1500</v>
      </c>
      <c r="L127" s="17">
        <v>1000000</v>
      </c>
    </row>
    <row r="128" spans="1:12" x14ac:dyDescent="0.2">
      <c r="A128" s="17" t="s">
        <v>232</v>
      </c>
      <c r="B128" s="18">
        <v>14.1</v>
      </c>
      <c r="C128" s="18" t="s">
        <v>157</v>
      </c>
      <c r="D128" s="17">
        <v>2</v>
      </c>
      <c r="E128" s="17">
        <v>120</v>
      </c>
      <c r="F128" s="17">
        <v>60</v>
      </c>
      <c r="G128" s="17">
        <v>20</v>
      </c>
      <c r="H128" s="17">
        <v>300</v>
      </c>
      <c r="I128" s="17">
        <v>20</v>
      </c>
      <c r="J128" s="17">
        <v>20</v>
      </c>
      <c r="K128" s="19">
        <v>300</v>
      </c>
      <c r="L128" s="17">
        <v>100000</v>
      </c>
    </row>
    <row r="129" spans="1:12" x14ac:dyDescent="0.2">
      <c r="A129" s="17" t="s">
        <v>86</v>
      </c>
      <c r="B129" s="18">
        <v>4.8600000000000003</v>
      </c>
      <c r="C129" s="18" t="s">
        <v>157</v>
      </c>
      <c r="D129" s="17">
        <v>3</v>
      </c>
      <c r="E129" s="17">
        <v>450</v>
      </c>
      <c r="F129" s="17">
        <v>150</v>
      </c>
      <c r="G129" s="17">
        <v>50</v>
      </c>
      <c r="H129" s="17">
        <v>1500</v>
      </c>
      <c r="I129" s="17">
        <v>50</v>
      </c>
      <c r="J129" s="17">
        <v>50</v>
      </c>
      <c r="K129" s="19">
        <v>1500</v>
      </c>
      <c r="L129" s="17">
        <v>1000000</v>
      </c>
    </row>
    <row r="130" spans="1:12" x14ac:dyDescent="0.2">
      <c r="A130" s="17" t="s">
        <v>46</v>
      </c>
      <c r="B130" s="18">
        <v>48.27</v>
      </c>
      <c r="C130" s="18" t="s">
        <v>154</v>
      </c>
      <c r="D130" s="17">
        <v>3</v>
      </c>
      <c r="E130" s="17">
        <v>450</v>
      </c>
      <c r="F130" s="17">
        <v>150</v>
      </c>
      <c r="G130" s="17">
        <v>50</v>
      </c>
      <c r="H130" s="17">
        <v>1500</v>
      </c>
      <c r="I130" s="17">
        <v>50</v>
      </c>
      <c r="J130" s="17">
        <v>50</v>
      </c>
      <c r="K130" s="19">
        <v>1500</v>
      </c>
      <c r="L130" s="17">
        <v>1000000</v>
      </c>
    </row>
    <row r="131" spans="1:12" x14ac:dyDescent="0.2">
      <c r="A131" s="17" t="s">
        <v>233</v>
      </c>
      <c r="B131" s="18">
        <v>240.4</v>
      </c>
      <c r="C131" s="18" t="s">
        <v>154</v>
      </c>
      <c r="D131" s="17">
        <v>4</v>
      </c>
      <c r="E131" s="17">
        <v>1600</v>
      </c>
      <c r="F131" s="17">
        <v>400</v>
      </c>
      <c r="G131" s="17">
        <v>100</v>
      </c>
      <c r="H131" s="17">
        <v>3000</v>
      </c>
      <c r="I131" s="17">
        <v>100</v>
      </c>
      <c r="J131" s="17">
        <v>100</v>
      </c>
      <c r="K131" s="19">
        <v>3000</v>
      </c>
      <c r="L131" s="17">
        <v>10000000</v>
      </c>
    </row>
    <row r="132" spans="1:12" x14ac:dyDescent="0.2">
      <c r="A132" s="17" t="s">
        <v>122</v>
      </c>
      <c r="B132" s="18">
        <v>18.478999999999999</v>
      </c>
      <c r="C132" s="18" t="s">
        <v>157</v>
      </c>
      <c r="D132" s="17">
        <v>3</v>
      </c>
      <c r="E132" s="17">
        <v>450</v>
      </c>
      <c r="F132" s="17">
        <v>150</v>
      </c>
      <c r="G132" s="17">
        <v>50</v>
      </c>
      <c r="H132" s="17">
        <v>1500</v>
      </c>
      <c r="I132" s="17">
        <v>50</v>
      </c>
      <c r="J132" s="17">
        <v>50</v>
      </c>
      <c r="K132" s="19">
        <v>1500</v>
      </c>
      <c r="L132" s="17">
        <v>1000000</v>
      </c>
    </row>
    <row r="133" spans="1:12" x14ac:dyDescent="0.2">
      <c r="A133" s="17" t="s">
        <v>234</v>
      </c>
      <c r="B133" s="18">
        <v>270.93</v>
      </c>
      <c r="C133" s="18" t="s">
        <v>154</v>
      </c>
      <c r="D133" s="17">
        <v>3</v>
      </c>
      <c r="E133" s="17">
        <v>450</v>
      </c>
      <c r="F133" s="17">
        <v>150</v>
      </c>
      <c r="G133" s="17">
        <v>50</v>
      </c>
      <c r="H133" s="17">
        <v>1500</v>
      </c>
      <c r="I133" s="17">
        <v>50</v>
      </c>
      <c r="J133" s="17">
        <v>50</v>
      </c>
      <c r="K133" s="19">
        <v>1500</v>
      </c>
      <c r="L133" s="17">
        <v>100000</v>
      </c>
    </row>
    <row r="134" spans="1:12" x14ac:dyDescent="0.2">
      <c r="A134" s="17" t="s">
        <v>85</v>
      </c>
      <c r="B134" s="18">
        <v>39.049999999999997</v>
      </c>
      <c r="C134" s="18" t="s">
        <v>157</v>
      </c>
      <c r="D134" s="17">
        <v>3</v>
      </c>
      <c r="E134" s="17">
        <v>450</v>
      </c>
      <c r="F134" s="17">
        <v>150</v>
      </c>
      <c r="G134" s="17">
        <v>50</v>
      </c>
      <c r="H134" s="17">
        <v>1500</v>
      </c>
      <c r="I134" s="17">
        <v>50</v>
      </c>
      <c r="J134" s="17">
        <v>50</v>
      </c>
      <c r="K134" s="19">
        <v>1500</v>
      </c>
      <c r="L134" s="17">
        <v>1000000</v>
      </c>
    </row>
    <row r="135" spans="1:12" x14ac:dyDescent="0.2">
      <c r="A135" s="17" t="s">
        <v>235</v>
      </c>
      <c r="B135" s="18">
        <v>82.78</v>
      </c>
      <c r="C135" s="18" t="s">
        <v>159</v>
      </c>
      <c r="D135" s="17">
        <v>4</v>
      </c>
      <c r="E135" s="17">
        <v>1600</v>
      </c>
      <c r="F135" s="17">
        <v>400</v>
      </c>
      <c r="G135" s="17">
        <v>100</v>
      </c>
      <c r="H135" s="17">
        <v>3000</v>
      </c>
      <c r="I135" s="17">
        <v>100</v>
      </c>
      <c r="J135" s="17">
        <v>100</v>
      </c>
      <c r="K135" s="19">
        <v>3000</v>
      </c>
      <c r="L135" s="17">
        <v>100000000</v>
      </c>
    </row>
    <row r="136" spans="1:12" x14ac:dyDescent="0.2">
      <c r="A136" s="17" t="s">
        <v>53</v>
      </c>
      <c r="B136" s="18">
        <v>70</v>
      </c>
      <c r="C136" s="18" t="s">
        <v>154</v>
      </c>
      <c r="D136" s="17">
        <v>3</v>
      </c>
      <c r="E136" s="17">
        <v>450</v>
      </c>
      <c r="F136" s="17">
        <v>150</v>
      </c>
      <c r="G136" s="17">
        <v>50</v>
      </c>
      <c r="H136" s="17">
        <v>1500</v>
      </c>
      <c r="I136" s="17">
        <v>50</v>
      </c>
      <c r="J136" s="17">
        <v>50</v>
      </c>
      <c r="K136" s="19">
        <v>1500</v>
      </c>
      <c r="L136" s="17">
        <v>1000000</v>
      </c>
    </row>
    <row r="137" spans="1:12" x14ac:dyDescent="0.2">
      <c r="A137" s="17" t="s">
        <v>236</v>
      </c>
      <c r="B137" s="18">
        <v>25.05</v>
      </c>
      <c r="C137" s="18" t="s">
        <v>154</v>
      </c>
      <c r="D137" s="17">
        <v>3</v>
      </c>
      <c r="E137" s="17">
        <v>450</v>
      </c>
      <c r="F137" s="17">
        <v>150</v>
      </c>
      <c r="G137" s="17">
        <v>50</v>
      </c>
      <c r="H137" s="17">
        <v>1500</v>
      </c>
      <c r="I137" s="17">
        <v>50</v>
      </c>
      <c r="J137" s="17">
        <v>50</v>
      </c>
      <c r="K137" s="19">
        <v>1500</v>
      </c>
      <c r="L137" s="17">
        <v>1000000</v>
      </c>
    </row>
    <row r="138" spans="1:12" x14ac:dyDescent="0.2">
      <c r="A138" s="17" t="s">
        <v>237</v>
      </c>
      <c r="B138" s="18">
        <v>5.47</v>
      </c>
      <c r="C138" s="18" t="s">
        <v>157</v>
      </c>
      <c r="D138" s="17">
        <v>3</v>
      </c>
      <c r="E138" s="17">
        <v>450</v>
      </c>
      <c r="F138" s="17">
        <v>150</v>
      </c>
      <c r="G138" s="17">
        <v>50</v>
      </c>
      <c r="H138" s="17">
        <v>1500</v>
      </c>
      <c r="I138" s="17">
        <v>50</v>
      </c>
      <c r="J138" s="17">
        <v>50</v>
      </c>
      <c r="K138" s="19">
        <v>1500</v>
      </c>
      <c r="L138" s="17">
        <v>1000000</v>
      </c>
    </row>
    <row r="139" spans="1:12" x14ac:dyDescent="0.2">
      <c r="A139" s="17" t="s">
        <v>238</v>
      </c>
      <c r="B139" s="18">
        <v>10.53</v>
      </c>
      <c r="C139" s="18" t="s">
        <v>157</v>
      </c>
      <c r="D139" s="17">
        <v>3</v>
      </c>
      <c r="E139" s="17">
        <v>450</v>
      </c>
      <c r="F139" s="17">
        <v>150</v>
      </c>
      <c r="G139" s="17">
        <v>50</v>
      </c>
      <c r="H139" s="17">
        <v>1500</v>
      </c>
      <c r="I139" s="17">
        <v>50</v>
      </c>
      <c r="J139" s="17">
        <v>50</v>
      </c>
      <c r="K139" s="19">
        <v>1500</v>
      </c>
      <c r="L139" s="17">
        <v>1000000</v>
      </c>
    </row>
    <row r="140" spans="1:12" x14ac:dyDescent="0.2">
      <c r="A140" s="17" t="s">
        <v>239</v>
      </c>
      <c r="B140" s="18">
        <v>41.6</v>
      </c>
      <c r="C140" s="18" t="s">
        <v>157</v>
      </c>
      <c r="D140" s="17">
        <v>3</v>
      </c>
      <c r="E140" s="17">
        <v>450</v>
      </c>
      <c r="F140" s="17">
        <v>150</v>
      </c>
      <c r="G140" s="17">
        <v>50</v>
      </c>
      <c r="H140" s="17">
        <v>1500</v>
      </c>
      <c r="I140" s="17">
        <v>50</v>
      </c>
      <c r="J140" s="17">
        <v>50</v>
      </c>
      <c r="K140" s="19">
        <v>1500</v>
      </c>
      <c r="L140" s="17">
        <v>1000000</v>
      </c>
    </row>
    <row r="141" spans="1:12" x14ac:dyDescent="0.2">
      <c r="A141" s="17" t="s">
        <v>240</v>
      </c>
      <c r="B141" s="18">
        <v>64.14</v>
      </c>
      <c r="C141" s="18" t="s">
        <v>157</v>
      </c>
      <c r="D141" s="17">
        <v>4</v>
      </c>
      <c r="E141" s="17">
        <v>1600</v>
      </c>
      <c r="F141" s="17">
        <v>400</v>
      </c>
      <c r="G141" s="17">
        <v>100</v>
      </c>
      <c r="H141" s="17">
        <v>3000</v>
      </c>
      <c r="I141" s="17">
        <v>100</v>
      </c>
      <c r="J141" s="17">
        <v>100</v>
      </c>
      <c r="K141" s="19">
        <v>3000</v>
      </c>
      <c r="L141" s="17">
        <v>10000000</v>
      </c>
    </row>
    <row r="142" spans="1:12" x14ac:dyDescent="0.2">
      <c r="A142" s="17" t="s">
        <v>241</v>
      </c>
      <c r="B142" s="18">
        <v>23.8</v>
      </c>
      <c r="C142" s="18" t="s">
        <v>157</v>
      </c>
      <c r="D142" s="17">
        <v>3</v>
      </c>
      <c r="E142" s="17">
        <v>450</v>
      </c>
      <c r="F142" s="17">
        <v>150</v>
      </c>
      <c r="G142" s="17">
        <v>50</v>
      </c>
      <c r="H142" s="17">
        <v>1500</v>
      </c>
      <c r="I142" s="17">
        <v>50</v>
      </c>
      <c r="J142" s="17">
        <v>50</v>
      </c>
      <c r="K142" s="19">
        <v>1500</v>
      </c>
      <c r="L142" s="17">
        <v>1000000</v>
      </c>
    </row>
    <row r="143" spans="1:12" x14ac:dyDescent="0.2">
      <c r="A143" s="17" t="s">
        <v>60</v>
      </c>
      <c r="B143" s="18">
        <v>46.594000000000001</v>
      </c>
      <c r="C143" s="18" t="s">
        <v>154</v>
      </c>
      <c r="D143" s="17">
        <v>3</v>
      </c>
      <c r="E143" s="17">
        <v>450</v>
      </c>
      <c r="F143" s="17">
        <v>150</v>
      </c>
      <c r="G143" s="17">
        <v>50</v>
      </c>
      <c r="H143" s="17">
        <v>1500</v>
      </c>
      <c r="I143" s="17">
        <v>50</v>
      </c>
      <c r="J143" s="17">
        <v>50</v>
      </c>
      <c r="K143" s="19">
        <v>1500</v>
      </c>
      <c r="L143" s="17">
        <v>100000</v>
      </c>
    </row>
    <row r="144" spans="1:12" x14ac:dyDescent="0.2">
      <c r="A144" s="17" t="s">
        <v>124</v>
      </c>
      <c r="B144" s="18">
        <v>29</v>
      </c>
      <c r="C144" s="18" t="s">
        <v>159</v>
      </c>
      <c r="D144" s="17">
        <v>3</v>
      </c>
      <c r="E144" s="17">
        <v>450</v>
      </c>
      <c r="F144" s="17">
        <v>150</v>
      </c>
      <c r="G144" s="17">
        <v>50</v>
      </c>
      <c r="H144" s="17">
        <v>1500</v>
      </c>
      <c r="I144" s="17">
        <v>50</v>
      </c>
      <c r="J144" s="17">
        <v>50</v>
      </c>
      <c r="K144" s="19">
        <v>1500</v>
      </c>
      <c r="L144" s="17">
        <v>1000000</v>
      </c>
    </row>
    <row r="145" spans="1:12" x14ac:dyDescent="0.2">
      <c r="A145" s="17" t="s">
        <v>242</v>
      </c>
      <c r="B145" s="18">
        <v>37.5</v>
      </c>
      <c r="C145" s="18" t="s">
        <v>159</v>
      </c>
      <c r="D145" s="17">
        <v>4</v>
      </c>
      <c r="E145" s="17">
        <v>1600</v>
      </c>
      <c r="F145" s="17">
        <v>400</v>
      </c>
      <c r="G145" s="17">
        <v>100</v>
      </c>
      <c r="H145" s="17">
        <v>3000</v>
      </c>
      <c r="I145" s="17">
        <v>100</v>
      </c>
      <c r="J145" s="17">
        <v>100</v>
      </c>
      <c r="K145" s="19">
        <v>3000</v>
      </c>
      <c r="L145" s="17">
        <v>10000000</v>
      </c>
    </row>
    <row r="146" spans="1:12" x14ac:dyDescent="0.2">
      <c r="A146" s="17" t="s">
        <v>243</v>
      </c>
      <c r="B146" s="18">
        <v>26.824000000000002</v>
      </c>
      <c r="C146" s="18" t="s">
        <v>157</v>
      </c>
      <c r="D146" s="17">
        <v>3</v>
      </c>
      <c r="E146" s="17">
        <v>450</v>
      </c>
      <c r="F146" s="17">
        <v>150</v>
      </c>
      <c r="G146" s="17">
        <v>50</v>
      </c>
      <c r="H146" s="17">
        <v>1500</v>
      </c>
      <c r="I146" s="17">
        <v>50</v>
      </c>
      <c r="J146" s="17">
        <v>50</v>
      </c>
      <c r="K146" s="19">
        <v>1500</v>
      </c>
      <c r="L146" s="17">
        <v>100000</v>
      </c>
    </row>
    <row r="147" spans="1:12" x14ac:dyDescent="0.2">
      <c r="A147" s="18" t="s">
        <v>244</v>
      </c>
      <c r="B147" s="18">
        <v>1200</v>
      </c>
      <c r="C147" s="18" t="s">
        <v>155</v>
      </c>
      <c r="D147" s="18">
        <v>1</v>
      </c>
      <c r="E147" s="18">
        <v>0.8</v>
      </c>
      <c r="F147" s="18">
        <v>0.2</v>
      </c>
      <c r="G147" s="18">
        <v>0.04</v>
      </c>
      <c r="H147" s="18">
        <v>5</v>
      </c>
      <c r="I147" s="18">
        <v>2</v>
      </c>
      <c r="J147" s="18">
        <v>4</v>
      </c>
      <c r="K147" s="20">
        <f>0.44/(H147/(L147/10))*H147</f>
        <v>44000</v>
      </c>
      <c r="L147" s="18">
        <v>1000000</v>
      </c>
    </row>
    <row r="148" spans="1:12" x14ac:dyDescent="0.2">
      <c r="A148" s="17" t="s">
        <v>245</v>
      </c>
      <c r="B148" s="18">
        <v>3.1</v>
      </c>
      <c r="C148" s="18" t="s">
        <v>157</v>
      </c>
      <c r="D148" s="17">
        <v>3</v>
      </c>
      <c r="E148" s="17">
        <v>450</v>
      </c>
      <c r="F148" s="17">
        <v>150</v>
      </c>
      <c r="G148" s="17">
        <v>50</v>
      </c>
      <c r="H148" s="17">
        <v>1500</v>
      </c>
      <c r="I148" s="17">
        <v>50</v>
      </c>
      <c r="J148" s="17">
        <v>50</v>
      </c>
      <c r="K148" s="19">
        <v>1500</v>
      </c>
      <c r="L148" s="17">
        <v>1000000</v>
      </c>
    </row>
    <row r="149" spans="1:12" x14ac:dyDescent="0.2">
      <c r="A149" s="18" t="s">
        <v>411</v>
      </c>
      <c r="B149" s="18">
        <v>59.406999999999996</v>
      </c>
      <c r="C149" s="18" t="s">
        <v>415</v>
      </c>
      <c r="D149" s="18">
        <v>1</v>
      </c>
      <c r="E149" s="18">
        <v>80</v>
      </c>
      <c r="F149" s="18">
        <v>20</v>
      </c>
      <c r="G149" s="18">
        <v>2</v>
      </c>
      <c r="H149" s="18">
        <v>50</v>
      </c>
      <c r="I149" s="18">
        <v>2</v>
      </c>
      <c r="J149" s="18">
        <v>4</v>
      </c>
      <c r="K149" s="20">
        <f>0.44/(H149/(L149/10))*H149</f>
        <v>44000</v>
      </c>
      <c r="L149" s="18">
        <v>1000000</v>
      </c>
    </row>
    <row r="150" spans="1:12" x14ac:dyDescent="0.2">
      <c r="A150" s="18" t="s">
        <v>107</v>
      </c>
      <c r="B150" s="18">
        <v>12.93</v>
      </c>
      <c r="C150" s="18" t="s">
        <v>154</v>
      </c>
      <c r="D150" s="18">
        <v>1</v>
      </c>
      <c r="E150" s="18">
        <v>80</v>
      </c>
      <c r="F150" s="18">
        <v>20</v>
      </c>
      <c r="G150" s="18">
        <v>2</v>
      </c>
      <c r="H150" s="18">
        <v>50</v>
      </c>
      <c r="I150" s="18">
        <v>2</v>
      </c>
      <c r="J150" s="18">
        <v>4</v>
      </c>
      <c r="K150" s="20">
        <f>0.44/(H150/(L150/10))*H150</f>
        <v>44000</v>
      </c>
      <c r="L150" s="18">
        <v>1000000</v>
      </c>
    </row>
    <row r="151" spans="1:12" x14ac:dyDescent="0.2">
      <c r="A151" s="18" t="s">
        <v>246</v>
      </c>
      <c r="B151" s="18">
        <v>15700000</v>
      </c>
      <c r="C151" s="18" t="s">
        <v>155</v>
      </c>
      <c r="D151" s="18">
        <v>1</v>
      </c>
      <c r="E151" s="18">
        <v>80</v>
      </c>
      <c r="F151" s="18">
        <v>20</v>
      </c>
      <c r="G151" s="18">
        <v>2</v>
      </c>
      <c r="H151" s="18">
        <v>50</v>
      </c>
      <c r="I151" s="18">
        <v>2</v>
      </c>
      <c r="J151" s="18">
        <v>4</v>
      </c>
      <c r="K151" s="20">
        <f>0.44/(H151/(L151/10))*H151</f>
        <v>4400</v>
      </c>
      <c r="L151" s="18">
        <v>100000</v>
      </c>
    </row>
    <row r="152" spans="1:12" x14ac:dyDescent="0.2">
      <c r="A152" s="18" t="s">
        <v>109</v>
      </c>
      <c r="B152" s="18">
        <v>8.0251999999999999</v>
      </c>
      <c r="C152" s="18" t="s">
        <v>154</v>
      </c>
      <c r="D152" s="18">
        <v>1</v>
      </c>
      <c r="E152" s="18">
        <v>80</v>
      </c>
      <c r="F152" s="18">
        <v>20</v>
      </c>
      <c r="G152" s="18">
        <v>2</v>
      </c>
      <c r="H152" s="18">
        <v>500</v>
      </c>
      <c r="I152" s="18">
        <v>2</v>
      </c>
      <c r="J152" s="18">
        <v>4</v>
      </c>
      <c r="K152" s="20">
        <f>0.44/(H152/(L152/10))*H152</f>
        <v>44000</v>
      </c>
      <c r="L152" s="18">
        <v>1000000</v>
      </c>
    </row>
    <row r="153" spans="1:12" x14ac:dyDescent="0.2">
      <c r="A153" s="17" t="s">
        <v>103</v>
      </c>
      <c r="B153" s="18">
        <v>2.8047</v>
      </c>
      <c r="C153" s="18" t="s">
        <v>154</v>
      </c>
      <c r="D153" s="17">
        <v>3</v>
      </c>
      <c r="E153" s="17">
        <v>450</v>
      </c>
      <c r="F153" s="17">
        <v>150</v>
      </c>
      <c r="G153" s="17">
        <v>50</v>
      </c>
      <c r="H153" s="17">
        <v>1500</v>
      </c>
      <c r="I153" s="17">
        <v>50</v>
      </c>
      <c r="J153" s="17">
        <v>50</v>
      </c>
      <c r="K153" s="19">
        <v>1500</v>
      </c>
      <c r="L153" s="17">
        <v>1000000</v>
      </c>
    </row>
    <row r="154" spans="1:12" x14ac:dyDescent="0.2">
      <c r="A154" s="17" t="s">
        <v>247</v>
      </c>
      <c r="B154" s="18">
        <v>14.88</v>
      </c>
      <c r="C154" s="18" t="s">
        <v>159</v>
      </c>
      <c r="D154" s="17">
        <v>3</v>
      </c>
      <c r="E154" s="17">
        <v>450</v>
      </c>
      <c r="F154" s="17">
        <v>150</v>
      </c>
      <c r="G154" s="17">
        <v>50</v>
      </c>
      <c r="H154" s="17">
        <v>1500</v>
      </c>
      <c r="I154" s="17">
        <v>50</v>
      </c>
      <c r="J154" s="17">
        <v>50</v>
      </c>
      <c r="K154" s="19">
        <v>1500</v>
      </c>
      <c r="L154" s="17">
        <v>1000000</v>
      </c>
    </row>
    <row r="155" spans="1:12" x14ac:dyDescent="0.2">
      <c r="A155" s="17" t="s">
        <v>248</v>
      </c>
      <c r="B155" s="18">
        <v>20.67</v>
      </c>
      <c r="C155" s="18" t="s">
        <v>159</v>
      </c>
      <c r="D155" s="17">
        <v>2</v>
      </c>
      <c r="E155" s="17">
        <v>120</v>
      </c>
      <c r="F155" s="17">
        <v>60</v>
      </c>
      <c r="G155" s="17">
        <v>20</v>
      </c>
      <c r="H155" s="17">
        <v>300</v>
      </c>
      <c r="I155" s="17">
        <v>20</v>
      </c>
      <c r="J155" s="17">
        <v>20</v>
      </c>
      <c r="K155" s="19">
        <v>300</v>
      </c>
      <c r="L155" s="17">
        <v>10000</v>
      </c>
    </row>
    <row r="156" spans="1:12" x14ac:dyDescent="0.2">
      <c r="A156" s="17" t="s">
        <v>39</v>
      </c>
      <c r="B156" s="18">
        <v>49.51</v>
      </c>
      <c r="C156" s="18" t="s">
        <v>154</v>
      </c>
      <c r="D156" s="17">
        <v>3</v>
      </c>
      <c r="E156" s="17">
        <v>450</v>
      </c>
      <c r="F156" s="17">
        <v>150</v>
      </c>
      <c r="G156" s="17">
        <v>50</v>
      </c>
      <c r="H156" s="17">
        <v>1500</v>
      </c>
      <c r="I156" s="17">
        <v>50</v>
      </c>
      <c r="J156" s="17">
        <v>50</v>
      </c>
      <c r="K156" s="19">
        <v>1500</v>
      </c>
      <c r="L156" s="17">
        <v>1000000</v>
      </c>
    </row>
    <row r="157" spans="1:12" x14ac:dyDescent="0.2">
      <c r="A157" s="17" t="s">
        <v>249</v>
      </c>
      <c r="B157" s="18">
        <v>2.1800000000000002</v>
      </c>
      <c r="C157" s="18" t="s">
        <v>250</v>
      </c>
      <c r="D157" s="17">
        <v>2</v>
      </c>
      <c r="E157" s="17">
        <v>120</v>
      </c>
      <c r="F157" s="17">
        <v>60</v>
      </c>
      <c r="G157" s="17">
        <v>20</v>
      </c>
      <c r="H157" s="17">
        <v>300</v>
      </c>
      <c r="I157" s="17">
        <v>20</v>
      </c>
      <c r="J157" s="17">
        <v>20</v>
      </c>
      <c r="K157" s="19">
        <v>300</v>
      </c>
      <c r="L157" s="17">
        <v>100000</v>
      </c>
    </row>
    <row r="158" spans="1:12" x14ac:dyDescent="0.2">
      <c r="A158" s="17" t="s">
        <v>251</v>
      </c>
      <c r="B158" s="18">
        <v>43.2</v>
      </c>
      <c r="C158" s="18" t="s">
        <v>159</v>
      </c>
      <c r="D158" s="17">
        <v>3</v>
      </c>
      <c r="E158" s="17">
        <v>450</v>
      </c>
      <c r="F158" s="17">
        <v>150</v>
      </c>
      <c r="G158" s="17">
        <v>50</v>
      </c>
      <c r="H158" s="17">
        <v>1500</v>
      </c>
      <c r="I158" s="17">
        <v>50</v>
      </c>
      <c r="J158" s="17">
        <v>50</v>
      </c>
      <c r="K158" s="19">
        <v>1500</v>
      </c>
      <c r="L158" s="17">
        <v>1000000</v>
      </c>
    </row>
    <row r="159" spans="1:12" x14ac:dyDescent="0.2">
      <c r="A159" s="17" t="s">
        <v>252</v>
      </c>
      <c r="B159" s="18">
        <v>116.2</v>
      </c>
      <c r="C159" s="18" t="s">
        <v>159</v>
      </c>
      <c r="D159" s="17">
        <v>3</v>
      </c>
      <c r="E159" s="17">
        <v>450</v>
      </c>
      <c r="F159" s="17">
        <v>150</v>
      </c>
      <c r="G159" s="17">
        <v>50</v>
      </c>
      <c r="H159" s="17">
        <v>1500</v>
      </c>
      <c r="I159" s="17">
        <v>50</v>
      </c>
      <c r="J159" s="17">
        <v>50</v>
      </c>
      <c r="K159" s="19">
        <v>1500</v>
      </c>
      <c r="L159" s="17">
        <v>1000000</v>
      </c>
    </row>
    <row r="160" spans="1:12" x14ac:dyDescent="0.2">
      <c r="A160" s="17" t="s">
        <v>253</v>
      </c>
      <c r="B160" s="18">
        <v>10.5</v>
      </c>
      <c r="C160" s="18" t="s">
        <v>157</v>
      </c>
      <c r="D160" s="17">
        <v>3</v>
      </c>
      <c r="E160" s="17">
        <v>450</v>
      </c>
      <c r="F160" s="17">
        <v>150</v>
      </c>
      <c r="G160" s="17">
        <v>50</v>
      </c>
      <c r="H160" s="17">
        <v>1500</v>
      </c>
      <c r="I160" s="17">
        <v>50</v>
      </c>
      <c r="J160" s="17">
        <v>50</v>
      </c>
      <c r="K160" s="19">
        <v>1500</v>
      </c>
      <c r="L160" s="17">
        <v>1000000</v>
      </c>
    </row>
    <row r="161" spans="1:12" x14ac:dyDescent="0.2">
      <c r="A161" s="17" t="s">
        <v>254</v>
      </c>
      <c r="B161" s="18">
        <v>41.5</v>
      </c>
      <c r="C161" s="18" t="s">
        <v>157</v>
      </c>
      <c r="D161" s="17">
        <v>2</v>
      </c>
      <c r="E161" s="17">
        <v>120</v>
      </c>
      <c r="F161" s="17">
        <v>60</v>
      </c>
      <c r="G161" s="17">
        <v>20</v>
      </c>
      <c r="H161" s="17">
        <v>300</v>
      </c>
      <c r="I161" s="17">
        <v>20</v>
      </c>
      <c r="J161" s="17">
        <v>20</v>
      </c>
      <c r="K161" s="19">
        <v>300</v>
      </c>
      <c r="L161" s="17">
        <v>1000000</v>
      </c>
    </row>
    <row r="162" spans="1:12" x14ac:dyDescent="0.2">
      <c r="A162" s="17" t="s">
        <v>255</v>
      </c>
      <c r="B162" s="18">
        <v>13.2</v>
      </c>
      <c r="C162" s="18" t="s">
        <v>154</v>
      </c>
      <c r="D162" s="17">
        <v>4</v>
      </c>
      <c r="E162" s="17">
        <v>1600</v>
      </c>
      <c r="F162" s="17">
        <v>400</v>
      </c>
      <c r="G162" s="17">
        <v>100</v>
      </c>
      <c r="H162" s="17">
        <v>3000</v>
      </c>
      <c r="I162" s="17">
        <v>100</v>
      </c>
      <c r="J162" s="17">
        <v>100</v>
      </c>
      <c r="K162" s="19">
        <v>3000</v>
      </c>
      <c r="L162" s="17">
        <v>10000000</v>
      </c>
    </row>
    <row r="163" spans="1:12" x14ac:dyDescent="0.2">
      <c r="A163" s="17" t="s">
        <v>130</v>
      </c>
      <c r="B163" s="18">
        <v>11.78</v>
      </c>
      <c r="C163" s="18" t="s">
        <v>154</v>
      </c>
      <c r="D163" s="17">
        <v>3</v>
      </c>
      <c r="E163" s="17">
        <v>450</v>
      </c>
      <c r="F163" s="17">
        <v>150</v>
      </c>
      <c r="G163" s="17">
        <v>50</v>
      </c>
      <c r="H163" s="17">
        <v>1500</v>
      </c>
      <c r="I163" s="17">
        <v>50</v>
      </c>
      <c r="J163" s="17">
        <v>50</v>
      </c>
      <c r="K163" s="19">
        <v>1500</v>
      </c>
      <c r="L163" s="17">
        <v>1000000</v>
      </c>
    </row>
    <row r="164" spans="1:12" x14ac:dyDescent="0.2">
      <c r="A164" s="17" t="s">
        <v>59</v>
      </c>
      <c r="B164" s="18">
        <v>73.828999999999994</v>
      </c>
      <c r="C164" s="18" t="s">
        <v>154</v>
      </c>
      <c r="D164" s="17">
        <v>2</v>
      </c>
      <c r="E164" s="17">
        <v>120</v>
      </c>
      <c r="F164" s="17">
        <v>60</v>
      </c>
      <c r="G164" s="17">
        <v>20</v>
      </c>
      <c r="H164" s="17">
        <v>300</v>
      </c>
      <c r="I164" s="17">
        <v>20</v>
      </c>
      <c r="J164" s="17">
        <v>20</v>
      </c>
      <c r="K164" s="19">
        <v>300</v>
      </c>
      <c r="L164" s="17">
        <v>10000</v>
      </c>
    </row>
    <row r="165" spans="1:12" x14ac:dyDescent="0.2">
      <c r="A165" s="17" t="s">
        <v>256</v>
      </c>
      <c r="B165" s="18">
        <v>19.28</v>
      </c>
      <c r="C165" s="18" t="s">
        <v>157</v>
      </c>
      <c r="D165" s="17">
        <v>3</v>
      </c>
      <c r="E165" s="17">
        <v>450</v>
      </c>
      <c r="F165" s="17">
        <v>150</v>
      </c>
      <c r="G165" s="17">
        <v>50</v>
      </c>
      <c r="H165" s="17">
        <v>1500</v>
      </c>
      <c r="I165" s="17">
        <v>50</v>
      </c>
      <c r="J165" s="17">
        <v>50</v>
      </c>
      <c r="K165" s="19">
        <v>1500</v>
      </c>
      <c r="L165" s="17">
        <v>100000</v>
      </c>
    </row>
    <row r="166" spans="1:12" x14ac:dyDescent="0.2">
      <c r="A166" s="17" t="s">
        <v>257</v>
      </c>
      <c r="B166" s="18">
        <v>171</v>
      </c>
      <c r="C166" s="18" t="s">
        <v>154</v>
      </c>
      <c r="D166" s="17">
        <v>2</v>
      </c>
      <c r="E166" s="17">
        <v>120</v>
      </c>
      <c r="F166" s="17">
        <v>60</v>
      </c>
      <c r="G166" s="17">
        <v>20</v>
      </c>
      <c r="H166" s="17">
        <v>300</v>
      </c>
      <c r="I166" s="17">
        <v>20</v>
      </c>
      <c r="J166" s="17">
        <v>20</v>
      </c>
      <c r="K166" s="19">
        <v>300</v>
      </c>
      <c r="L166" s="17">
        <v>1000000</v>
      </c>
    </row>
    <row r="167" spans="1:12" x14ac:dyDescent="0.2">
      <c r="A167" s="17" t="s">
        <v>258</v>
      </c>
      <c r="B167" s="18">
        <v>2.29</v>
      </c>
      <c r="C167" s="18" t="s">
        <v>157</v>
      </c>
      <c r="D167" s="17">
        <v>3</v>
      </c>
      <c r="E167" s="17">
        <v>450</v>
      </c>
      <c r="F167" s="17">
        <v>150</v>
      </c>
      <c r="G167" s="17">
        <v>50</v>
      </c>
      <c r="H167" s="17">
        <v>1500</v>
      </c>
      <c r="I167" s="17">
        <v>50</v>
      </c>
      <c r="J167" s="17">
        <v>50</v>
      </c>
      <c r="K167" s="19">
        <v>1500</v>
      </c>
      <c r="L167" s="17">
        <v>1000000</v>
      </c>
    </row>
    <row r="168" spans="1:12" x14ac:dyDescent="0.2">
      <c r="A168" s="17" t="s">
        <v>259</v>
      </c>
      <c r="B168" s="18">
        <v>3.67</v>
      </c>
      <c r="C168" s="18" t="s">
        <v>157</v>
      </c>
      <c r="D168" s="17">
        <v>3</v>
      </c>
      <c r="E168" s="17">
        <v>450</v>
      </c>
      <c r="F168" s="17">
        <v>150</v>
      </c>
      <c r="G168" s="17">
        <v>50</v>
      </c>
      <c r="H168" s="17">
        <v>1500</v>
      </c>
      <c r="I168" s="17">
        <v>50</v>
      </c>
      <c r="J168" s="17">
        <v>50</v>
      </c>
      <c r="K168" s="19">
        <v>1500</v>
      </c>
      <c r="L168" s="17">
        <v>1000000</v>
      </c>
    </row>
    <row r="169" spans="1:12" x14ac:dyDescent="0.2">
      <c r="A169" s="18" t="s">
        <v>68</v>
      </c>
      <c r="B169" s="18">
        <v>12.36</v>
      </c>
      <c r="C169" s="18" t="s">
        <v>157</v>
      </c>
      <c r="D169" s="18">
        <v>5</v>
      </c>
      <c r="E169" s="18">
        <v>10000</v>
      </c>
      <c r="F169" s="18">
        <v>2500</v>
      </c>
      <c r="G169" s="18">
        <v>500</v>
      </c>
      <c r="H169" s="18">
        <v>1000</v>
      </c>
      <c r="I169" s="18">
        <f>G169</f>
        <v>500</v>
      </c>
      <c r="J169" s="18">
        <f>I169*2</f>
        <v>1000</v>
      </c>
      <c r="K169" s="20">
        <f>H169</f>
        <v>1000</v>
      </c>
      <c r="L169" s="18">
        <v>1000000</v>
      </c>
    </row>
    <row r="170" spans="1:12" x14ac:dyDescent="0.2">
      <c r="A170" s="18" t="s">
        <v>69</v>
      </c>
      <c r="B170" s="18">
        <v>22.3</v>
      </c>
      <c r="C170" s="18" t="s">
        <v>157</v>
      </c>
      <c r="D170" s="18">
        <v>5</v>
      </c>
      <c r="E170" s="18">
        <v>10000</v>
      </c>
      <c r="F170" s="18">
        <v>2500</v>
      </c>
      <c r="G170" s="18">
        <v>500</v>
      </c>
      <c r="H170" s="18">
        <v>1000</v>
      </c>
      <c r="I170" s="18">
        <f>G170</f>
        <v>500</v>
      </c>
      <c r="J170" s="18">
        <f>I170*2</f>
        <v>1000</v>
      </c>
      <c r="K170" s="20">
        <f>H170</f>
        <v>1000</v>
      </c>
      <c r="L170" s="18">
        <v>1000000</v>
      </c>
    </row>
    <row r="171" spans="1:12" x14ac:dyDescent="0.2">
      <c r="A171" s="17" t="s">
        <v>260</v>
      </c>
      <c r="B171" s="18">
        <v>19.5</v>
      </c>
      <c r="C171" s="18" t="s">
        <v>157</v>
      </c>
      <c r="D171" s="17">
        <v>4</v>
      </c>
      <c r="E171" s="17">
        <v>1600</v>
      </c>
      <c r="F171" s="17">
        <v>400</v>
      </c>
      <c r="G171" s="17">
        <v>100</v>
      </c>
      <c r="H171" s="17">
        <v>3000</v>
      </c>
      <c r="I171" s="17">
        <v>100</v>
      </c>
      <c r="J171" s="17">
        <v>100</v>
      </c>
      <c r="K171" s="19">
        <v>3000</v>
      </c>
      <c r="L171" s="17">
        <v>10000000</v>
      </c>
    </row>
    <row r="172" spans="1:12" x14ac:dyDescent="0.2">
      <c r="A172" s="17" t="s">
        <v>114</v>
      </c>
      <c r="B172" s="18">
        <v>1.67855</v>
      </c>
      <c r="C172" s="18" t="s">
        <v>154</v>
      </c>
      <c r="D172" s="17">
        <v>2</v>
      </c>
      <c r="E172" s="17">
        <v>120</v>
      </c>
      <c r="F172" s="17">
        <v>60</v>
      </c>
      <c r="G172" s="17">
        <v>20</v>
      </c>
      <c r="H172" s="17">
        <v>300</v>
      </c>
      <c r="I172" s="17">
        <v>20</v>
      </c>
      <c r="J172" s="17">
        <v>20</v>
      </c>
      <c r="K172" s="19">
        <v>300</v>
      </c>
      <c r="L172" s="17">
        <v>100000</v>
      </c>
    </row>
    <row r="173" spans="1:12" x14ac:dyDescent="0.2">
      <c r="A173" s="17" t="s">
        <v>261</v>
      </c>
      <c r="B173" s="18">
        <v>3.92</v>
      </c>
      <c r="C173" s="18" t="s">
        <v>157</v>
      </c>
      <c r="D173" s="17">
        <v>3</v>
      </c>
      <c r="E173" s="17">
        <v>450</v>
      </c>
      <c r="F173" s="17">
        <v>150</v>
      </c>
      <c r="G173" s="17">
        <v>50</v>
      </c>
      <c r="H173" s="17">
        <v>1500</v>
      </c>
      <c r="I173" s="17">
        <v>50</v>
      </c>
      <c r="J173" s="17">
        <v>50</v>
      </c>
      <c r="K173" s="19">
        <v>1500</v>
      </c>
      <c r="L173" s="17">
        <v>100000</v>
      </c>
    </row>
    <row r="174" spans="1:12" x14ac:dyDescent="0.2">
      <c r="A174" s="17" t="s">
        <v>262</v>
      </c>
      <c r="B174" s="18">
        <v>1.37</v>
      </c>
      <c r="C174" s="18" t="s">
        <v>155</v>
      </c>
      <c r="D174" s="17">
        <v>3</v>
      </c>
      <c r="E174" s="17">
        <v>450</v>
      </c>
      <c r="F174" s="17">
        <v>150</v>
      </c>
      <c r="G174" s="17">
        <v>50</v>
      </c>
      <c r="H174" s="17">
        <v>1500</v>
      </c>
      <c r="I174" s="17">
        <v>50</v>
      </c>
      <c r="J174" s="17">
        <v>50</v>
      </c>
      <c r="K174" s="19">
        <v>1500</v>
      </c>
      <c r="L174" s="17">
        <v>10000000</v>
      </c>
    </row>
    <row r="175" spans="1:12" x14ac:dyDescent="0.2">
      <c r="A175" s="17" t="s">
        <v>52</v>
      </c>
      <c r="B175" s="18">
        <v>3.31</v>
      </c>
      <c r="C175" s="18" t="s">
        <v>155</v>
      </c>
      <c r="D175" s="17">
        <v>4</v>
      </c>
      <c r="E175" s="17">
        <v>1600</v>
      </c>
      <c r="F175" s="17">
        <v>400</v>
      </c>
      <c r="G175" s="17">
        <v>100</v>
      </c>
      <c r="H175" s="17">
        <v>3000</v>
      </c>
      <c r="I175" s="17">
        <v>100</v>
      </c>
      <c r="J175" s="17">
        <v>100</v>
      </c>
      <c r="K175" s="19">
        <v>3000</v>
      </c>
      <c r="L175" s="17">
        <v>10000000</v>
      </c>
    </row>
    <row r="176" spans="1:12" x14ac:dyDescent="0.2">
      <c r="A176" s="17" t="s">
        <v>263</v>
      </c>
      <c r="B176" s="18">
        <v>142</v>
      </c>
      <c r="C176" s="18" t="s">
        <v>154</v>
      </c>
      <c r="D176" s="17">
        <v>4</v>
      </c>
      <c r="E176" s="17">
        <v>1600</v>
      </c>
      <c r="F176" s="17">
        <v>400</v>
      </c>
      <c r="G176" s="17">
        <v>100</v>
      </c>
      <c r="H176" s="17">
        <v>3000</v>
      </c>
      <c r="I176" s="17">
        <v>100</v>
      </c>
      <c r="J176" s="17">
        <v>100</v>
      </c>
      <c r="K176" s="19">
        <v>3000</v>
      </c>
      <c r="L176" s="17">
        <v>10000000</v>
      </c>
    </row>
    <row r="177" spans="1:12" x14ac:dyDescent="0.2">
      <c r="A177" s="17" t="s">
        <v>264</v>
      </c>
      <c r="B177" s="18">
        <v>6.6470000000000002</v>
      </c>
      <c r="C177" s="18" t="s">
        <v>154</v>
      </c>
      <c r="D177" s="17">
        <v>4</v>
      </c>
      <c r="E177" s="17">
        <v>1600</v>
      </c>
      <c r="F177" s="17">
        <v>400</v>
      </c>
      <c r="G177" s="17">
        <v>100</v>
      </c>
      <c r="H177" s="17">
        <v>3000</v>
      </c>
      <c r="I177" s="17">
        <v>100</v>
      </c>
      <c r="J177" s="17">
        <v>100</v>
      </c>
      <c r="K177" s="19">
        <v>3000</v>
      </c>
      <c r="L177" s="17">
        <v>10000000</v>
      </c>
    </row>
    <row r="178" spans="1:12" x14ac:dyDescent="0.2">
      <c r="A178" s="17" t="s">
        <v>265</v>
      </c>
      <c r="B178" s="18">
        <v>6</v>
      </c>
      <c r="C178" s="18" t="s">
        <v>159</v>
      </c>
      <c r="D178" s="17">
        <v>3</v>
      </c>
      <c r="E178" s="17">
        <v>450</v>
      </c>
      <c r="F178" s="17">
        <v>150</v>
      </c>
      <c r="G178" s="17">
        <v>50</v>
      </c>
      <c r="H178" s="17">
        <v>1500</v>
      </c>
      <c r="I178" s="17">
        <v>50</v>
      </c>
      <c r="J178" s="17">
        <v>50</v>
      </c>
      <c r="K178" s="19">
        <v>1500</v>
      </c>
      <c r="L178" s="17">
        <v>1000000</v>
      </c>
    </row>
    <row r="179" spans="1:12" x14ac:dyDescent="0.2">
      <c r="A179" s="17" t="s">
        <v>65</v>
      </c>
      <c r="B179" s="18">
        <v>20.914999999999999</v>
      </c>
      <c r="C179" s="18" t="s">
        <v>157</v>
      </c>
      <c r="D179" s="17">
        <v>3</v>
      </c>
      <c r="E179" s="17">
        <v>450</v>
      </c>
      <c r="F179" s="17">
        <v>150</v>
      </c>
      <c r="G179" s="17">
        <v>50</v>
      </c>
      <c r="H179" s="17">
        <v>1500</v>
      </c>
      <c r="I179" s="17">
        <v>50</v>
      </c>
      <c r="J179" s="17">
        <v>50</v>
      </c>
      <c r="K179" s="19">
        <v>1500</v>
      </c>
      <c r="L179" s="17">
        <v>100000</v>
      </c>
    </row>
    <row r="180" spans="1:12" x14ac:dyDescent="0.2">
      <c r="A180" s="17" t="s">
        <v>418</v>
      </c>
      <c r="B180" s="18">
        <v>5.5910000000000002</v>
      </c>
      <c r="C180" s="18" t="s">
        <v>420</v>
      </c>
      <c r="D180" s="17">
        <v>3</v>
      </c>
      <c r="E180" s="17">
        <v>450</v>
      </c>
      <c r="F180" s="17">
        <v>150</v>
      </c>
      <c r="G180" s="17">
        <v>50</v>
      </c>
      <c r="H180" s="17">
        <v>1500</v>
      </c>
      <c r="I180" s="17">
        <v>50</v>
      </c>
      <c r="J180" s="17">
        <v>50</v>
      </c>
      <c r="K180" s="19">
        <v>1500</v>
      </c>
      <c r="L180" s="17">
        <v>100000</v>
      </c>
    </row>
    <row r="181" spans="1:12" x14ac:dyDescent="0.2">
      <c r="A181" s="17" t="s">
        <v>419</v>
      </c>
      <c r="B181" s="18">
        <v>21.1</v>
      </c>
      <c r="C181" s="18" t="s">
        <v>421</v>
      </c>
      <c r="D181" s="17">
        <v>3</v>
      </c>
      <c r="E181" s="17">
        <v>450</v>
      </c>
      <c r="F181" s="17">
        <v>150</v>
      </c>
      <c r="G181" s="17">
        <v>50</v>
      </c>
      <c r="H181" s="17">
        <v>1500</v>
      </c>
      <c r="I181" s="17">
        <v>50</v>
      </c>
      <c r="J181" s="17">
        <v>50</v>
      </c>
      <c r="K181" s="19">
        <v>1500</v>
      </c>
      <c r="L181" s="17">
        <v>100000</v>
      </c>
    </row>
    <row r="182" spans="1:12" x14ac:dyDescent="0.2">
      <c r="A182" s="17" t="s">
        <v>266</v>
      </c>
      <c r="B182" s="18">
        <v>3740000</v>
      </c>
      <c r="C182" s="18" t="s">
        <v>155</v>
      </c>
      <c r="D182" s="17">
        <v>4</v>
      </c>
      <c r="E182" s="17">
        <v>1600</v>
      </c>
      <c r="F182" s="17">
        <v>400</v>
      </c>
      <c r="G182" s="17">
        <v>100</v>
      </c>
      <c r="H182" s="17">
        <v>3000</v>
      </c>
      <c r="I182" s="17">
        <v>100</v>
      </c>
      <c r="J182" s="17">
        <v>100</v>
      </c>
      <c r="K182" s="19">
        <v>3000</v>
      </c>
      <c r="L182" s="17">
        <v>1000000000</v>
      </c>
    </row>
    <row r="183" spans="1:12" x14ac:dyDescent="0.2">
      <c r="A183" s="17" t="s">
        <v>24</v>
      </c>
      <c r="B183" s="18">
        <v>312.2</v>
      </c>
      <c r="C183" s="18" t="s">
        <v>154</v>
      </c>
      <c r="D183" s="17">
        <v>3</v>
      </c>
      <c r="E183" s="17">
        <v>450</v>
      </c>
      <c r="F183" s="17">
        <v>150</v>
      </c>
      <c r="G183" s="17">
        <v>50</v>
      </c>
      <c r="H183" s="17">
        <v>1500</v>
      </c>
      <c r="I183" s="17">
        <v>50</v>
      </c>
      <c r="J183" s="17">
        <v>50</v>
      </c>
      <c r="K183" s="19">
        <v>1500</v>
      </c>
      <c r="L183" s="17">
        <v>1000000</v>
      </c>
    </row>
    <row r="184" spans="1:12" x14ac:dyDescent="0.2">
      <c r="A184" s="17" t="s">
        <v>76</v>
      </c>
      <c r="B184" s="18">
        <v>2.5789</v>
      </c>
      <c r="C184" s="18" t="s">
        <v>157</v>
      </c>
      <c r="D184" s="17">
        <v>3</v>
      </c>
      <c r="E184" s="17">
        <v>450</v>
      </c>
      <c r="F184" s="17">
        <v>150</v>
      </c>
      <c r="G184" s="17">
        <v>50</v>
      </c>
      <c r="H184" s="17">
        <v>1500</v>
      </c>
      <c r="I184" s="17">
        <v>50</v>
      </c>
      <c r="J184" s="17">
        <v>50</v>
      </c>
      <c r="K184" s="19">
        <v>1500</v>
      </c>
      <c r="L184" s="17">
        <v>100000</v>
      </c>
    </row>
    <row r="185" spans="1:12" x14ac:dyDescent="0.2">
      <c r="A185" s="17" t="s">
        <v>267</v>
      </c>
      <c r="B185" s="18">
        <v>5.56</v>
      </c>
      <c r="C185" s="18" t="s">
        <v>157</v>
      </c>
      <c r="D185" s="17">
        <v>3</v>
      </c>
      <c r="E185" s="17">
        <v>450</v>
      </c>
      <c r="F185" s="17">
        <v>150</v>
      </c>
      <c r="G185" s="17">
        <v>50</v>
      </c>
      <c r="H185" s="17">
        <v>1500</v>
      </c>
      <c r="I185" s="17">
        <v>50</v>
      </c>
      <c r="J185" s="17">
        <v>50</v>
      </c>
      <c r="K185" s="19">
        <v>1500</v>
      </c>
      <c r="L185" s="17">
        <v>1000000</v>
      </c>
    </row>
    <row r="186" spans="1:12" x14ac:dyDescent="0.2">
      <c r="A186" s="17" t="s">
        <v>268</v>
      </c>
      <c r="B186" s="18">
        <v>15.49</v>
      </c>
      <c r="C186" s="18" t="s">
        <v>159</v>
      </c>
      <c r="D186" s="17">
        <v>2</v>
      </c>
      <c r="E186" s="17">
        <v>120</v>
      </c>
      <c r="F186" s="17">
        <v>60</v>
      </c>
      <c r="G186" s="17">
        <v>20</v>
      </c>
      <c r="H186" s="17">
        <v>300</v>
      </c>
      <c r="I186" s="17">
        <v>20</v>
      </c>
      <c r="J186" s="17">
        <v>20</v>
      </c>
      <c r="K186" s="19">
        <v>300</v>
      </c>
      <c r="L186" s="17">
        <v>10000</v>
      </c>
    </row>
    <row r="187" spans="1:12" x14ac:dyDescent="0.2">
      <c r="A187" s="17" t="s">
        <v>269</v>
      </c>
      <c r="B187" s="18">
        <v>4000</v>
      </c>
      <c r="C187" s="18" t="s">
        <v>155</v>
      </c>
      <c r="D187" s="17">
        <v>3</v>
      </c>
      <c r="E187" s="17">
        <v>450</v>
      </c>
      <c r="F187" s="17">
        <v>150</v>
      </c>
      <c r="G187" s="17">
        <v>50</v>
      </c>
      <c r="H187" s="17">
        <v>1500</v>
      </c>
      <c r="I187" s="17">
        <v>50</v>
      </c>
      <c r="J187" s="17">
        <v>50</v>
      </c>
      <c r="K187" s="19">
        <v>1500</v>
      </c>
      <c r="L187" s="17">
        <v>100000000</v>
      </c>
    </row>
    <row r="188" spans="1:12" x14ac:dyDescent="0.2">
      <c r="A188" s="17" t="s">
        <v>270</v>
      </c>
      <c r="B188" s="18">
        <v>6.85</v>
      </c>
      <c r="C188" s="18" t="s">
        <v>157</v>
      </c>
      <c r="D188" s="17">
        <v>3</v>
      </c>
      <c r="E188" s="17">
        <v>450</v>
      </c>
      <c r="F188" s="17">
        <v>150</v>
      </c>
      <c r="G188" s="17">
        <v>50</v>
      </c>
      <c r="H188" s="17">
        <v>1500</v>
      </c>
      <c r="I188" s="17">
        <v>50</v>
      </c>
      <c r="J188" s="17">
        <v>50</v>
      </c>
      <c r="K188" s="19">
        <v>1500</v>
      </c>
      <c r="L188" s="17">
        <v>1000000</v>
      </c>
    </row>
    <row r="189" spans="1:12" x14ac:dyDescent="0.2">
      <c r="A189" s="18" t="s">
        <v>97</v>
      </c>
      <c r="B189" s="18">
        <v>65.975999999999999</v>
      </c>
      <c r="C189" s="18" t="s">
        <v>157</v>
      </c>
      <c r="D189" s="18">
        <v>5</v>
      </c>
      <c r="E189" s="18">
        <v>100000</v>
      </c>
      <c r="F189" s="18">
        <v>25000</v>
      </c>
      <c r="G189" s="18">
        <v>5000</v>
      </c>
      <c r="H189" s="18">
        <v>10000</v>
      </c>
      <c r="I189" s="18">
        <f>G189</f>
        <v>5000</v>
      </c>
      <c r="J189" s="18">
        <f>I189*2</f>
        <v>10000</v>
      </c>
      <c r="K189" s="20">
        <f>H189</f>
        <v>10000</v>
      </c>
      <c r="L189" s="18">
        <v>1000000</v>
      </c>
    </row>
    <row r="190" spans="1:12" x14ac:dyDescent="0.2">
      <c r="A190" s="17" t="s">
        <v>62</v>
      </c>
      <c r="B190" s="18">
        <v>9.9649999999999999</v>
      </c>
      <c r="C190" s="18" t="s">
        <v>159</v>
      </c>
      <c r="D190" s="17">
        <v>4</v>
      </c>
      <c r="E190" s="17">
        <v>1600</v>
      </c>
      <c r="F190" s="17">
        <v>400</v>
      </c>
      <c r="G190" s="17">
        <v>100</v>
      </c>
      <c r="H190" s="17">
        <v>3000</v>
      </c>
      <c r="I190" s="17">
        <v>100</v>
      </c>
      <c r="J190" s="17">
        <v>100</v>
      </c>
      <c r="K190" s="19">
        <v>3000</v>
      </c>
      <c r="L190" s="17">
        <v>1000000000</v>
      </c>
    </row>
    <row r="191" spans="1:12" x14ac:dyDescent="0.2">
      <c r="A191" s="17" t="s">
        <v>23</v>
      </c>
      <c r="B191" s="18">
        <v>2.6027</v>
      </c>
      <c r="C191" s="18" t="s">
        <v>155</v>
      </c>
      <c r="D191" s="17">
        <v>2</v>
      </c>
      <c r="E191" s="17">
        <v>120</v>
      </c>
      <c r="F191" s="17">
        <v>60</v>
      </c>
      <c r="G191" s="17">
        <v>20</v>
      </c>
      <c r="H191" s="17">
        <v>300</v>
      </c>
      <c r="I191" s="17">
        <v>20</v>
      </c>
      <c r="J191" s="17">
        <v>20</v>
      </c>
      <c r="K191" s="19">
        <v>300</v>
      </c>
      <c r="L191" s="17">
        <v>1000000</v>
      </c>
    </row>
    <row r="192" spans="1:12" x14ac:dyDescent="0.2">
      <c r="A192" s="17" t="s">
        <v>64</v>
      </c>
      <c r="B192" s="18">
        <v>14.997</v>
      </c>
      <c r="C192" s="18" t="s">
        <v>157</v>
      </c>
      <c r="D192" s="17">
        <v>2</v>
      </c>
      <c r="E192" s="17">
        <v>120</v>
      </c>
      <c r="F192" s="17">
        <v>60</v>
      </c>
      <c r="G192" s="17">
        <v>20</v>
      </c>
      <c r="H192" s="17">
        <v>100</v>
      </c>
      <c r="I192" s="17">
        <v>20</v>
      </c>
      <c r="J192" s="17">
        <v>20</v>
      </c>
      <c r="K192" s="19">
        <v>300</v>
      </c>
      <c r="L192" s="17">
        <v>100000</v>
      </c>
    </row>
    <row r="193" spans="1:12" x14ac:dyDescent="0.2">
      <c r="A193" s="17" t="s">
        <v>271</v>
      </c>
      <c r="B193" s="18">
        <v>14.6</v>
      </c>
      <c r="C193" s="18" t="s">
        <v>157</v>
      </c>
      <c r="D193" s="17">
        <v>2</v>
      </c>
      <c r="E193" s="17">
        <v>120</v>
      </c>
      <c r="F193" s="17">
        <v>60</v>
      </c>
      <c r="G193" s="17">
        <v>20</v>
      </c>
      <c r="H193" s="17">
        <v>100</v>
      </c>
      <c r="I193" s="17">
        <v>20</v>
      </c>
      <c r="J193" s="17">
        <v>20</v>
      </c>
      <c r="K193" s="19">
        <v>300</v>
      </c>
      <c r="L193" s="17">
        <v>100000</v>
      </c>
    </row>
    <row r="194" spans="1:12" x14ac:dyDescent="0.2">
      <c r="A194" s="17" t="s">
        <v>272</v>
      </c>
      <c r="B194" s="18">
        <v>60.86</v>
      </c>
      <c r="C194" s="18" t="s">
        <v>154</v>
      </c>
      <c r="D194" s="17">
        <v>2</v>
      </c>
      <c r="E194" s="17">
        <v>120</v>
      </c>
      <c r="F194" s="17">
        <v>60</v>
      </c>
      <c r="G194" s="17">
        <v>20</v>
      </c>
      <c r="H194" s="17">
        <v>300</v>
      </c>
      <c r="I194" s="17">
        <v>20</v>
      </c>
      <c r="J194" s="17">
        <v>20</v>
      </c>
      <c r="K194" s="19">
        <v>300</v>
      </c>
      <c r="L194" s="17">
        <v>10000</v>
      </c>
    </row>
    <row r="195" spans="1:12" x14ac:dyDescent="0.2">
      <c r="A195" s="17" t="s">
        <v>93</v>
      </c>
      <c r="B195" s="18">
        <v>10.15</v>
      </c>
      <c r="C195" s="18" t="s">
        <v>154</v>
      </c>
      <c r="D195" s="17">
        <v>2</v>
      </c>
      <c r="E195" s="17">
        <v>120</v>
      </c>
      <c r="F195" s="17">
        <v>60</v>
      </c>
      <c r="G195" s="17">
        <v>20</v>
      </c>
      <c r="H195" s="17">
        <v>300</v>
      </c>
      <c r="I195" s="17">
        <v>20</v>
      </c>
      <c r="J195" s="17">
        <v>20</v>
      </c>
      <c r="K195" s="19">
        <v>300</v>
      </c>
      <c r="L195" s="17">
        <v>10000</v>
      </c>
    </row>
    <row r="196" spans="1:12" x14ac:dyDescent="0.2">
      <c r="A196" s="17" t="s">
        <v>34</v>
      </c>
      <c r="B196" s="18">
        <v>34.991</v>
      </c>
      <c r="C196" s="18" t="s">
        <v>154</v>
      </c>
      <c r="D196" s="17">
        <v>3</v>
      </c>
      <c r="E196" s="17">
        <v>450</v>
      </c>
      <c r="F196" s="17">
        <v>150</v>
      </c>
      <c r="G196" s="17">
        <v>50</v>
      </c>
      <c r="H196" s="17">
        <v>1500</v>
      </c>
      <c r="I196" s="17">
        <v>50</v>
      </c>
      <c r="J196" s="17">
        <v>50</v>
      </c>
      <c r="K196" s="19">
        <v>1500</v>
      </c>
      <c r="L196" s="17">
        <v>1000000</v>
      </c>
    </row>
    <row r="197" spans="1:12" x14ac:dyDescent="0.2">
      <c r="A197" s="17" t="s">
        <v>96</v>
      </c>
      <c r="B197" s="18">
        <v>23.35</v>
      </c>
      <c r="C197" s="18" t="s">
        <v>157</v>
      </c>
      <c r="D197" s="17">
        <v>3</v>
      </c>
      <c r="E197" s="17">
        <v>450</v>
      </c>
      <c r="F197" s="17">
        <v>150</v>
      </c>
      <c r="G197" s="17">
        <v>50</v>
      </c>
      <c r="H197" s="17">
        <v>1500</v>
      </c>
      <c r="I197" s="17">
        <v>50</v>
      </c>
      <c r="J197" s="17">
        <v>50</v>
      </c>
      <c r="K197" s="19">
        <v>1500</v>
      </c>
      <c r="L197" s="17">
        <v>100000</v>
      </c>
    </row>
    <row r="198" spans="1:12" x14ac:dyDescent="0.2">
      <c r="A198" s="17" t="s">
        <v>273</v>
      </c>
      <c r="B198" s="18">
        <v>72.099999999999994</v>
      </c>
      <c r="C198" s="18" t="s">
        <v>159</v>
      </c>
      <c r="D198" s="17">
        <v>3</v>
      </c>
      <c r="E198" s="17">
        <v>450</v>
      </c>
      <c r="F198" s="17">
        <v>150</v>
      </c>
      <c r="G198" s="17">
        <v>50</v>
      </c>
      <c r="H198" s="17">
        <v>1500</v>
      </c>
      <c r="I198" s="17">
        <v>50</v>
      </c>
      <c r="J198" s="17">
        <v>50</v>
      </c>
      <c r="K198" s="19">
        <v>1500</v>
      </c>
      <c r="L198" s="17">
        <v>1000000</v>
      </c>
    </row>
    <row r="199" spans="1:12" x14ac:dyDescent="0.2">
      <c r="A199" s="17" t="s">
        <v>274</v>
      </c>
      <c r="B199" s="18">
        <v>3.37</v>
      </c>
      <c r="C199" s="18" t="s">
        <v>154</v>
      </c>
      <c r="D199" s="17">
        <v>2</v>
      </c>
      <c r="E199" s="17">
        <v>120</v>
      </c>
      <c r="F199" s="17">
        <v>60</v>
      </c>
      <c r="G199" s="17">
        <v>20</v>
      </c>
      <c r="H199" s="17">
        <v>300</v>
      </c>
      <c r="I199" s="17">
        <v>20</v>
      </c>
      <c r="J199" s="17">
        <v>20</v>
      </c>
      <c r="K199" s="19">
        <v>300</v>
      </c>
      <c r="L199" s="17">
        <v>10000</v>
      </c>
    </row>
    <row r="200" spans="1:12" x14ac:dyDescent="0.2">
      <c r="A200" s="17" t="s">
        <v>115</v>
      </c>
      <c r="B200" s="18">
        <v>2.4900000000000002</v>
      </c>
      <c r="C200" s="18" t="s">
        <v>157</v>
      </c>
      <c r="D200" s="17">
        <v>4</v>
      </c>
      <c r="E200" s="17">
        <v>1600</v>
      </c>
      <c r="F200" s="17">
        <v>400</v>
      </c>
      <c r="G200" s="17">
        <v>100</v>
      </c>
      <c r="H200" s="17">
        <v>3000</v>
      </c>
      <c r="I200" s="17">
        <v>100</v>
      </c>
      <c r="J200" s="17">
        <v>100</v>
      </c>
      <c r="K200" s="19">
        <v>3000</v>
      </c>
      <c r="L200" s="17">
        <v>10000000</v>
      </c>
    </row>
    <row r="201" spans="1:12" x14ac:dyDescent="0.2">
      <c r="A201" s="17" t="s">
        <v>118</v>
      </c>
      <c r="B201" s="18">
        <v>10.98</v>
      </c>
      <c r="C201" s="18" t="s">
        <v>154</v>
      </c>
      <c r="D201" s="17">
        <v>3</v>
      </c>
      <c r="E201" s="17">
        <v>450</v>
      </c>
      <c r="F201" s="17">
        <v>150</v>
      </c>
      <c r="G201" s="17">
        <v>50</v>
      </c>
      <c r="H201" s="17">
        <v>1500</v>
      </c>
      <c r="I201" s="17">
        <v>50</v>
      </c>
      <c r="J201" s="17">
        <v>50</v>
      </c>
      <c r="K201" s="19">
        <v>1500</v>
      </c>
      <c r="L201" s="17">
        <v>1000000</v>
      </c>
    </row>
    <row r="202" spans="1:12" x14ac:dyDescent="0.2">
      <c r="A202" s="17" t="s">
        <v>275</v>
      </c>
      <c r="B202" s="18">
        <v>1.728</v>
      </c>
      <c r="C202" s="18" t="s">
        <v>157</v>
      </c>
      <c r="D202" s="17">
        <v>3</v>
      </c>
      <c r="E202" s="17">
        <v>450</v>
      </c>
      <c r="F202" s="17">
        <v>150</v>
      </c>
      <c r="G202" s="17">
        <v>50</v>
      </c>
      <c r="H202" s="17">
        <v>1500</v>
      </c>
      <c r="I202" s="17">
        <v>50</v>
      </c>
      <c r="J202" s="17">
        <v>50</v>
      </c>
      <c r="K202" s="19">
        <v>1500</v>
      </c>
      <c r="L202" s="17">
        <v>1000000</v>
      </c>
    </row>
    <row r="203" spans="1:12" x14ac:dyDescent="0.2">
      <c r="A203" s="17" t="s">
        <v>77</v>
      </c>
      <c r="B203" s="18">
        <v>6.0750000000000002</v>
      </c>
      <c r="C203" s="18" t="s">
        <v>154</v>
      </c>
      <c r="D203" s="17">
        <v>3</v>
      </c>
      <c r="E203" s="17">
        <v>450</v>
      </c>
      <c r="F203" s="17">
        <v>150</v>
      </c>
      <c r="G203" s="17">
        <v>50</v>
      </c>
      <c r="H203" s="17">
        <v>1500</v>
      </c>
      <c r="I203" s="17">
        <v>50</v>
      </c>
      <c r="J203" s="17">
        <v>50</v>
      </c>
      <c r="K203" s="19">
        <v>1500</v>
      </c>
      <c r="L203" s="17">
        <v>1000000</v>
      </c>
    </row>
    <row r="204" spans="1:12" x14ac:dyDescent="0.2">
      <c r="A204" s="17" t="s">
        <v>78</v>
      </c>
      <c r="B204" s="18">
        <v>35.6</v>
      </c>
      <c r="C204" s="18" t="s">
        <v>157</v>
      </c>
      <c r="D204" s="17">
        <v>3</v>
      </c>
      <c r="E204" s="17">
        <v>450</v>
      </c>
      <c r="F204" s="17">
        <v>150</v>
      </c>
      <c r="G204" s="17">
        <v>50</v>
      </c>
      <c r="H204" s="17">
        <v>1500</v>
      </c>
      <c r="I204" s="17">
        <v>50</v>
      </c>
      <c r="J204" s="17">
        <v>50</v>
      </c>
      <c r="K204" s="19">
        <v>1500</v>
      </c>
      <c r="L204" s="17">
        <v>1000000</v>
      </c>
    </row>
    <row r="205" spans="1:12" x14ac:dyDescent="0.2">
      <c r="A205" s="17" t="s">
        <v>276</v>
      </c>
      <c r="B205" s="18">
        <v>76000</v>
      </c>
      <c r="C205" s="18" t="s">
        <v>155</v>
      </c>
      <c r="D205" s="17">
        <v>4</v>
      </c>
      <c r="E205" s="17">
        <v>1600</v>
      </c>
      <c r="F205" s="17">
        <v>400</v>
      </c>
      <c r="G205" s="17">
        <v>100</v>
      </c>
      <c r="H205" s="17">
        <v>3000</v>
      </c>
      <c r="I205" s="17">
        <v>100</v>
      </c>
      <c r="J205" s="17">
        <v>100</v>
      </c>
      <c r="K205" s="19">
        <v>3000</v>
      </c>
      <c r="L205" s="17">
        <v>100000000</v>
      </c>
    </row>
    <row r="206" spans="1:12" x14ac:dyDescent="0.2">
      <c r="A206" s="17" t="s">
        <v>277</v>
      </c>
      <c r="B206" s="18">
        <v>101.2</v>
      </c>
      <c r="C206" s="18" t="s">
        <v>155</v>
      </c>
      <c r="D206" s="17">
        <v>4</v>
      </c>
      <c r="E206" s="17">
        <v>1600</v>
      </c>
      <c r="F206" s="17">
        <v>400</v>
      </c>
      <c r="G206" s="17">
        <v>100</v>
      </c>
      <c r="H206" s="17">
        <v>3000</v>
      </c>
      <c r="I206" s="17">
        <v>100</v>
      </c>
      <c r="J206" s="17">
        <v>100</v>
      </c>
      <c r="K206" s="19">
        <v>3000</v>
      </c>
      <c r="L206" s="17">
        <v>100000000</v>
      </c>
    </row>
    <row r="207" spans="1:12" x14ac:dyDescent="0.2">
      <c r="A207" s="17" t="s">
        <v>278</v>
      </c>
      <c r="B207" s="18">
        <v>2.5175000000000001</v>
      </c>
      <c r="C207" s="18" t="s">
        <v>157</v>
      </c>
      <c r="D207" s="17">
        <v>3</v>
      </c>
      <c r="E207" s="17">
        <v>450</v>
      </c>
      <c r="F207" s="17">
        <v>150</v>
      </c>
      <c r="G207" s="17">
        <v>50</v>
      </c>
      <c r="H207" s="17">
        <v>1500</v>
      </c>
      <c r="I207" s="17">
        <v>50</v>
      </c>
      <c r="J207" s="17">
        <v>50</v>
      </c>
      <c r="K207" s="19">
        <v>1500</v>
      </c>
      <c r="L207" s="17">
        <v>1000000</v>
      </c>
    </row>
    <row r="208" spans="1:12" x14ac:dyDescent="0.2">
      <c r="A208" s="17" t="s">
        <v>279</v>
      </c>
      <c r="B208" s="18">
        <v>54.6</v>
      </c>
      <c r="C208" s="18" t="s">
        <v>157</v>
      </c>
      <c r="D208" s="17">
        <v>4</v>
      </c>
      <c r="E208" s="17">
        <v>1600</v>
      </c>
      <c r="F208" s="17">
        <v>400</v>
      </c>
      <c r="G208" s="17">
        <v>100</v>
      </c>
      <c r="H208" s="17">
        <v>3000</v>
      </c>
      <c r="I208" s="17">
        <v>100</v>
      </c>
      <c r="J208" s="17">
        <v>100</v>
      </c>
      <c r="K208" s="19">
        <v>3000</v>
      </c>
      <c r="L208" s="17">
        <v>10000000</v>
      </c>
    </row>
    <row r="209" spans="1:12" x14ac:dyDescent="0.2">
      <c r="A209" s="17" t="s">
        <v>280</v>
      </c>
      <c r="B209" s="18">
        <v>22.5</v>
      </c>
      <c r="C209" s="18" t="s">
        <v>157</v>
      </c>
      <c r="D209" s="17">
        <v>2</v>
      </c>
      <c r="E209" s="17">
        <v>120</v>
      </c>
      <c r="F209" s="17">
        <v>60</v>
      </c>
      <c r="G209" s="17">
        <v>20</v>
      </c>
      <c r="H209" s="17">
        <v>300</v>
      </c>
      <c r="I209" s="17">
        <v>20</v>
      </c>
      <c r="J209" s="17">
        <v>20</v>
      </c>
      <c r="K209" s="19">
        <v>300</v>
      </c>
      <c r="L209" s="17">
        <v>10000000</v>
      </c>
    </row>
    <row r="210" spans="1:12" x14ac:dyDescent="0.2">
      <c r="A210" s="18" t="s">
        <v>13</v>
      </c>
      <c r="B210" s="18">
        <v>2144000</v>
      </c>
      <c r="C210" s="18" t="s">
        <v>155</v>
      </c>
      <c r="D210" s="18">
        <v>1</v>
      </c>
      <c r="E210" s="18">
        <v>80</v>
      </c>
      <c r="F210" s="18">
        <v>20</v>
      </c>
      <c r="G210" s="18">
        <v>2</v>
      </c>
      <c r="H210" s="18">
        <v>44</v>
      </c>
      <c r="I210" s="18">
        <v>2</v>
      </c>
      <c r="J210" s="18">
        <v>4</v>
      </c>
      <c r="K210" s="20">
        <f>0.44/(H210/(L210/10))*H210</f>
        <v>44</v>
      </c>
      <c r="L210" s="18">
        <v>1000</v>
      </c>
    </row>
    <row r="211" spans="1:12" x14ac:dyDescent="0.2">
      <c r="A211" s="17" t="s">
        <v>137</v>
      </c>
      <c r="B211" s="18">
        <v>2.3559999999999999</v>
      </c>
      <c r="C211" s="18" t="s">
        <v>154</v>
      </c>
      <c r="D211" s="17">
        <v>4</v>
      </c>
      <c r="E211" s="17">
        <v>1600</v>
      </c>
      <c r="F211" s="17">
        <v>400</v>
      </c>
      <c r="G211" s="17">
        <v>100</v>
      </c>
      <c r="H211" s="17">
        <v>3000</v>
      </c>
      <c r="I211" s="17">
        <v>100</v>
      </c>
      <c r="J211" s="17">
        <v>100</v>
      </c>
      <c r="K211" s="19">
        <v>3000</v>
      </c>
      <c r="L211" s="17">
        <v>10000000</v>
      </c>
    </row>
    <row r="212" spans="1:12" x14ac:dyDescent="0.2">
      <c r="A212" s="17" t="s">
        <v>63</v>
      </c>
      <c r="B212" s="18">
        <v>122.24</v>
      </c>
      <c r="C212" s="18" t="s">
        <v>250</v>
      </c>
      <c r="D212" s="17">
        <v>4</v>
      </c>
      <c r="E212" s="17">
        <v>1600</v>
      </c>
      <c r="F212" s="17">
        <v>400</v>
      </c>
      <c r="G212" s="17">
        <v>100</v>
      </c>
      <c r="H212" s="17">
        <v>3000</v>
      </c>
      <c r="I212" s="17">
        <v>100</v>
      </c>
      <c r="J212" s="17">
        <v>100</v>
      </c>
      <c r="K212" s="19">
        <v>3000</v>
      </c>
      <c r="L212" s="17">
        <v>1000000000</v>
      </c>
    </row>
    <row r="213" spans="1:12" x14ac:dyDescent="0.2">
      <c r="A213" s="17" t="s">
        <v>281</v>
      </c>
      <c r="B213" s="18">
        <v>21.84</v>
      </c>
      <c r="C213" s="18" t="s">
        <v>157</v>
      </c>
      <c r="D213" s="17">
        <v>3</v>
      </c>
      <c r="E213" s="17">
        <v>450</v>
      </c>
      <c r="F213" s="17">
        <v>150</v>
      </c>
      <c r="G213" s="17">
        <v>50</v>
      </c>
      <c r="H213" s="17">
        <v>1500</v>
      </c>
      <c r="I213" s="17">
        <v>50</v>
      </c>
      <c r="J213" s="17">
        <v>50</v>
      </c>
      <c r="K213" s="19">
        <v>1500</v>
      </c>
      <c r="L213" s="17">
        <v>1000000</v>
      </c>
    </row>
    <row r="214" spans="1:12" x14ac:dyDescent="0.2">
      <c r="A214" s="17" t="s">
        <v>282</v>
      </c>
      <c r="B214" s="18">
        <v>13</v>
      </c>
      <c r="C214" s="18" t="s">
        <v>157</v>
      </c>
      <c r="D214" s="17">
        <v>2</v>
      </c>
      <c r="E214" s="17">
        <v>120</v>
      </c>
      <c r="F214" s="17">
        <v>60</v>
      </c>
      <c r="G214" s="17">
        <v>20</v>
      </c>
      <c r="H214" s="17">
        <v>300</v>
      </c>
      <c r="I214" s="17">
        <v>20</v>
      </c>
      <c r="J214" s="17">
        <v>20</v>
      </c>
      <c r="K214" s="19">
        <v>300</v>
      </c>
      <c r="L214" s="17">
        <v>10000</v>
      </c>
    </row>
    <row r="215" spans="1:12" x14ac:dyDescent="0.2">
      <c r="A215" s="17" t="s">
        <v>283</v>
      </c>
      <c r="B215" s="18">
        <v>93.6</v>
      </c>
      <c r="C215" s="18" t="s">
        <v>154</v>
      </c>
      <c r="D215" s="17">
        <v>3</v>
      </c>
      <c r="E215" s="17">
        <v>450</v>
      </c>
      <c r="F215" s="17">
        <v>150</v>
      </c>
      <c r="G215" s="17">
        <v>50</v>
      </c>
      <c r="H215" s="17">
        <v>1500</v>
      </c>
      <c r="I215" s="17">
        <v>50</v>
      </c>
      <c r="J215" s="17">
        <v>50</v>
      </c>
      <c r="K215" s="19">
        <v>1500</v>
      </c>
      <c r="L215" s="17">
        <v>1000000</v>
      </c>
    </row>
    <row r="216" spans="1:12" x14ac:dyDescent="0.2">
      <c r="A216" s="17" t="s">
        <v>129</v>
      </c>
      <c r="B216" s="18">
        <v>15.4</v>
      </c>
      <c r="C216" s="18" t="s">
        <v>154</v>
      </c>
      <c r="D216" s="17">
        <v>4</v>
      </c>
      <c r="E216" s="17">
        <v>1600</v>
      </c>
      <c r="F216" s="17">
        <v>400</v>
      </c>
      <c r="G216" s="17">
        <v>100</v>
      </c>
      <c r="H216" s="17">
        <v>3000</v>
      </c>
      <c r="I216" s="17">
        <v>100</v>
      </c>
      <c r="J216" s="17">
        <v>100</v>
      </c>
      <c r="K216" s="19">
        <v>3000</v>
      </c>
      <c r="L216" s="17">
        <v>10000000</v>
      </c>
    </row>
    <row r="217" spans="1:12" x14ac:dyDescent="0.2">
      <c r="A217" s="17" t="s">
        <v>284</v>
      </c>
      <c r="B217" s="18">
        <v>14.268000000000001</v>
      </c>
      <c r="C217" s="18" t="s">
        <v>154</v>
      </c>
      <c r="D217" s="17">
        <v>3</v>
      </c>
      <c r="E217" s="17">
        <v>450</v>
      </c>
      <c r="F217" s="17">
        <v>150</v>
      </c>
      <c r="G217" s="17">
        <v>50</v>
      </c>
      <c r="H217" s="17">
        <v>1500</v>
      </c>
      <c r="I217" s="17">
        <v>50</v>
      </c>
      <c r="J217" s="17">
        <v>50</v>
      </c>
      <c r="K217" s="19">
        <v>1500</v>
      </c>
      <c r="L217" s="17">
        <v>100000</v>
      </c>
    </row>
    <row r="218" spans="1:12" x14ac:dyDescent="0.2">
      <c r="A218" s="17" t="s">
        <v>285</v>
      </c>
      <c r="B218" s="18">
        <v>25.35</v>
      </c>
      <c r="C218" s="18" t="s">
        <v>154</v>
      </c>
      <c r="D218" s="17">
        <v>4</v>
      </c>
      <c r="E218" s="17">
        <v>1600</v>
      </c>
      <c r="F218" s="17">
        <v>400</v>
      </c>
      <c r="G218" s="17">
        <v>100</v>
      </c>
      <c r="H218" s="17">
        <v>3000</v>
      </c>
      <c r="I218" s="17">
        <v>100</v>
      </c>
      <c r="J218" s="17">
        <v>100</v>
      </c>
      <c r="K218" s="19">
        <v>3000</v>
      </c>
      <c r="L218" s="17">
        <v>100000000</v>
      </c>
    </row>
    <row r="219" spans="1:12" x14ac:dyDescent="0.2">
      <c r="A219" s="18" t="s">
        <v>286</v>
      </c>
      <c r="B219" s="18">
        <v>17.399999999999999</v>
      </c>
      <c r="C219" s="18" t="s">
        <v>154</v>
      </c>
      <c r="D219" s="18">
        <v>1</v>
      </c>
      <c r="E219" s="18">
        <v>80</v>
      </c>
      <c r="F219" s="18">
        <v>20</v>
      </c>
      <c r="G219" s="18">
        <v>2</v>
      </c>
      <c r="H219" s="18">
        <v>500</v>
      </c>
      <c r="I219" s="18">
        <v>2</v>
      </c>
      <c r="J219" s="18">
        <v>4</v>
      </c>
      <c r="K219" s="20">
        <f>0.44/(H219/(L219/10))*H219</f>
        <v>44000</v>
      </c>
      <c r="L219" s="18">
        <v>1000000</v>
      </c>
    </row>
    <row r="220" spans="1:12" x14ac:dyDescent="0.2">
      <c r="A220" s="18" t="s">
        <v>12</v>
      </c>
      <c r="B220" s="18">
        <v>32760</v>
      </c>
      <c r="C220" s="18" t="s">
        <v>155</v>
      </c>
      <c r="D220" s="18">
        <v>1</v>
      </c>
      <c r="E220" s="18">
        <v>0.8</v>
      </c>
      <c r="F220" s="18">
        <v>0.2</v>
      </c>
      <c r="G220" s="18">
        <v>0.04</v>
      </c>
      <c r="H220" s="18">
        <v>44</v>
      </c>
      <c r="I220" s="18">
        <v>2</v>
      </c>
      <c r="J220" s="18">
        <v>4</v>
      </c>
      <c r="K220" s="20">
        <f>0.44/(H220/(L220/10))*H220</f>
        <v>44</v>
      </c>
      <c r="L220" s="18">
        <v>1000</v>
      </c>
    </row>
    <row r="221" spans="1:12" x14ac:dyDescent="0.2">
      <c r="A221" s="17" t="s">
        <v>136</v>
      </c>
      <c r="B221" s="18">
        <v>26.975000000000001</v>
      </c>
      <c r="C221" s="18" t="s">
        <v>154</v>
      </c>
      <c r="D221" s="17">
        <v>4</v>
      </c>
      <c r="E221" s="17">
        <v>1600</v>
      </c>
      <c r="F221" s="17">
        <v>400</v>
      </c>
      <c r="G221" s="17">
        <v>100</v>
      </c>
      <c r="H221" s="17">
        <v>3000</v>
      </c>
      <c r="I221" s="17">
        <v>100</v>
      </c>
      <c r="J221" s="17">
        <v>100</v>
      </c>
      <c r="K221" s="19">
        <v>3000</v>
      </c>
      <c r="L221" s="17">
        <v>10000000</v>
      </c>
    </row>
    <row r="222" spans="1:12" x14ac:dyDescent="0.2">
      <c r="A222" s="17" t="s">
        <v>135</v>
      </c>
      <c r="B222" s="18">
        <v>51.92</v>
      </c>
      <c r="C222" s="18" t="s">
        <v>157</v>
      </c>
      <c r="D222" s="17">
        <v>3</v>
      </c>
      <c r="E222" s="17">
        <v>450</v>
      </c>
      <c r="F222" s="17">
        <v>150</v>
      </c>
      <c r="G222" s="17">
        <v>50</v>
      </c>
      <c r="H222" s="17">
        <v>1500</v>
      </c>
      <c r="I222" s="17">
        <v>50</v>
      </c>
      <c r="J222" s="17">
        <v>50</v>
      </c>
      <c r="K222" s="19">
        <v>1500</v>
      </c>
      <c r="L222" s="17">
        <v>1000000</v>
      </c>
    </row>
    <row r="223" spans="1:12" x14ac:dyDescent="0.2">
      <c r="A223" s="18" t="s">
        <v>9</v>
      </c>
      <c r="B223" s="18">
        <v>22.2</v>
      </c>
      <c r="C223" s="18" t="s">
        <v>155</v>
      </c>
      <c r="D223" s="18">
        <v>1</v>
      </c>
      <c r="E223" s="18">
        <v>80</v>
      </c>
      <c r="F223" s="18">
        <v>20</v>
      </c>
      <c r="G223" s="18">
        <v>2</v>
      </c>
      <c r="H223" s="18">
        <v>440</v>
      </c>
      <c r="I223" s="18">
        <v>2</v>
      </c>
      <c r="J223" s="18">
        <v>4</v>
      </c>
      <c r="K223" s="20">
        <f>0.44/(H223/(L223/10))*H223</f>
        <v>440</v>
      </c>
      <c r="L223" s="18">
        <v>10000</v>
      </c>
    </row>
    <row r="224" spans="1:12" x14ac:dyDescent="0.2">
      <c r="A224" s="17" t="s">
        <v>287</v>
      </c>
      <c r="B224" s="18">
        <v>3.63</v>
      </c>
      <c r="C224" s="18" t="s">
        <v>154</v>
      </c>
      <c r="D224" s="17">
        <v>4</v>
      </c>
      <c r="E224" s="17">
        <v>1600</v>
      </c>
      <c r="F224" s="17">
        <v>400</v>
      </c>
      <c r="G224" s="17">
        <v>100</v>
      </c>
      <c r="H224" s="17">
        <v>3000</v>
      </c>
      <c r="I224" s="17">
        <v>100</v>
      </c>
      <c r="J224" s="17">
        <v>100</v>
      </c>
      <c r="K224" s="19">
        <v>3000</v>
      </c>
      <c r="L224" s="17">
        <v>10000000</v>
      </c>
    </row>
    <row r="225" spans="1:12" x14ac:dyDescent="0.2">
      <c r="A225" s="17" t="s">
        <v>288</v>
      </c>
      <c r="B225" s="18">
        <v>8.4700000000000006</v>
      </c>
      <c r="C225" s="18" t="s">
        <v>157</v>
      </c>
      <c r="D225" s="17">
        <v>3</v>
      </c>
      <c r="E225" s="17">
        <v>450</v>
      </c>
      <c r="F225" s="17">
        <v>150</v>
      </c>
      <c r="G225" s="17">
        <v>50</v>
      </c>
      <c r="H225" s="17">
        <v>1500</v>
      </c>
      <c r="I225" s="17">
        <v>50</v>
      </c>
      <c r="J225" s="17">
        <v>50</v>
      </c>
      <c r="K225" s="19">
        <v>1500</v>
      </c>
      <c r="L225" s="17">
        <v>1000000</v>
      </c>
    </row>
    <row r="226" spans="1:12" x14ac:dyDescent="0.2">
      <c r="A226" s="17" t="s">
        <v>289</v>
      </c>
      <c r="B226" s="18">
        <v>16.991</v>
      </c>
      <c r="C226" s="18" t="s">
        <v>154</v>
      </c>
      <c r="D226" s="17">
        <v>4</v>
      </c>
      <c r="E226" s="17">
        <v>1600</v>
      </c>
      <c r="F226" s="17">
        <v>400</v>
      </c>
      <c r="G226" s="17">
        <v>100</v>
      </c>
      <c r="H226" s="17">
        <v>3000</v>
      </c>
      <c r="I226" s="17">
        <v>100</v>
      </c>
      <c r="J226" s="17">
        <v>100</v>
      </c>
      <c r="K226" s="19">
        <v>3000</v>
      </c>
      <c r="L226" s="17">
        <v>100000000</v>
      </c>
    </row>
    <row r="227" spans="1:12" x14ac:dyDescent="0.2">
      <c r="A227" s="17" t="s">
        <v>290</v>
      </c>
      <c r="B227" s="18">
        <v>6500000</v>
      </c>
      <c r="C227" s="18" t="s">
        <v>155</v>
      </c>
      <c r="D227" s="17">
        <v>4</v>
      </c>
      <c r="E227" s="17">
        <v>1600</v>
      </c>
      <c r="F227" s="17">
        <v>400</v>
      </c>
      <c r="G227" s="17">
        <v>100</v>
      </c>
      <c r="H227" s="17">
        <v>3000</v>
      </c>
      <c r="I227" s="17">
        <v>100</v>
      </c>
      <c r="J227" s="17">
        <v>100</v>
      </c>
      <c r="K227" s="19">
        <v>3000</v>
      </c>
      <c r="L227" s="17">
        <v>100000000</v>
      </c>
    </row>
    <row r="228" spans="1:12" x14ac:dyDescent="0.2">
      <c r="A228" s="17" t="s">
        <v>101</v>
      </c>
      <c r="B228" s="18">
        <v>13.7012</v>
      </c>
      <c r="C228" s="18" t="s">
        <v>157</v>
      </c>
      <c r="D228" s="17">
        <v>3</v>
      </c>
      <c r="E228" s="17">
        <v>450</v>
      </c>
      <c r="F228" s="17">
        <v>150</v>
      </c>
      <c r="G228" s="17">
        <v>50</v>
      </c>
      <c r="H228" s="17">
        <v>1500</v>
      </c>
      <c r="I228" s="17">
        <v>50</v>
      </c>
      <c r="J228" s="17">
        <v>50</v>
      </c>
      <c r="K228" s="19">
        <v>1500</v>
      </c>
      <c r="L228" s="17">
        <v>1000000</v>
      </c>
    </row>
    <row r="229" spans="1:12" x14ac:dyDescent="0.2">
      <c r="A229" s="17" t="s">
        <v>45</v>
      </c>
      <c r="B229" s="18">
        <v>265</v>
      </c>
      <c r="C229" s="18" t="s">
        <v>154</v>
      </c>
      <c r="D229" s="17">
        <v>3</v>
      </c>
      <c r="E229" s="17">
        <v>450</v>
      </c>
      <c r="F229" s="17">
        <v>150</v>
      </c>
      <c r="G229" s="17">
        <v>50</v>
      </c>
      <c r="H229" s="17">
        <v>1500</v>
      </c>
      <c r="I229" s="17">
        <v>50</v>
      </c>
      <c r="J229" s="17">
        <v>50</v>
      </c>
      <c r="K229" s="19">
        <v>1500</v>
      </c>
      <c r="L229" s="17">
        <v>1000000</v>
      </c>
    </row>
    <row r="230" spans="1:12" x14ac:dyDescent="0.2">
      <c r="A230" s="17" t="s">
        <v>291</v>
      </c>
      <c r="B230" s="18">
        <v>2.6234000000000002</v>
      </c>
      <c r="C230" s="18" t="s">
        <v>155</v>
      </c>
      <c r="D230" s="17">
        <v>4</v>
      </c>
      <c r="E230" s="17">
        <v>1600</v>
      </c>
      <c r="F230" s="17">
        <v>400</v>
      </c>
      <c r="G230" s="17">
        <v>100</v>
      </c>
      <c r="H230" s="17">
        <v>3000</v>
      </c>
      <c r="I230" s="17">
        <v>100</v>
      </c>
      <c r="J230" s="17">
        <v>100</v>
      </c>
      <c r="K230" s="19">
        <v>3000</v>
      </c>
      <c r="L230" s="17">
        <v>10000000</v>
      </c>
    </row>
    <row r="231" spans="1:12" x14ac:dyDescent="0.2">
      <c r="A231" s="17" t="s">
        <v>292</v>
      </c>
      <c r="B231" s="18">
        <v>5.3680000000000003</v>
      </c>
      <c r="C231" s="18" t="s">
        <v>154</v>
      </c>
      <c r="D231" s="17">
        <v>3</v>
      </c>
      <c r="E231" s="17">
        <v>450</v>
      </c>
      <c r="F231" s="17">
        <v>150</v>
      </c>
      <c r="G231" s="17">
        <v>50</v>
      </c>
      <c r="H231" s="17">
        <v>1500</v>
      </c>
      <c r="I231" s="17">
        <v>50</v>
      </c>
      <c r="J231" s="17">
        <v>50</v>
      </c>
      <c r="K231" s="19">
        <v>1500</v>
      </c>
      <c r="L231" s="17">
        <v>100000</v>
      </c>
    </row>
    <row r="232" spans="1:12" x14ac:dyDescent="0.2">
      <c r="A232" s="17" t="s">
        <v>293</v>
      </c>
      <c r="B232" s="18">
        <v>41.29</v>
      </c>
      <c r="C232" s="18" t="s">
        <v>154</v>
      </c>
      <c r="D232" s="17">
        <v>3</v>
      </c>
      <c r="E232" s="17">
        <v>450</v>
      </c>
      <c r="F232" s="17">
        <v>150</v>
      </c>
      <c r="G232" s="17">
        <v>50</v>
      </c>
      <c r="H232" s="17">
        <v>1500</v>
      </c>
      <c r="I232" s="17">
        <v>50</v>
      </c>
      <c r="J232" s="17">
        <v>50</v>
      </c>
      <c r="K232" s="19">
        <v>1500</v>
      </c>
      <c r="L232" s="17">
        <v>1000000</v>
      </c>
    </row>
    <row r="233" spans="1:12" x14ac:dyDescent="0.2">
      <c r="A233" s="17" t="s">
        <v>294</v>
      </c>
      <c r="B233" s="18">
        <v>53.08</v>
      </c>
      <c r="C233" s="18" t="s">
        <v>157</v>
      </c>
      <c r="D233" s="17">
        <v>3</v>
      </c>
      <c r="E233" s="17">
        <v>450</v>
      </c>
      <c r="F233" s="17">
        <v>150</v>
      </c>
      <c r="G233" s="17">
        <v>50</v>
      </c>
      <c r="H233" s="17">
        <v>1500</v>
      </c>
      <c r="I233" s="17">
        <v>50</v>
      </c>
      <c r="J233" s="17">
        <v>50</v>
      </c>
      <c r="K233" s="19">
        <v>1500</v>
      </c>
      <c r="L233" s="17">
        <v>1000000</v>
      </c>
    </row>
    <row r="234" spans="1:12" x14ac:dyDescent="0.2">
      <c r="A234" s="17" t="s">
        <v>119</v>
      </c>
      <c r="B234" s="18">
        <v>28.4</v>
      </c>
      <c r="C234" s="18" t="s">
        <v>157</v>
      </c>
      <c r="D234" s="17">
        <v>3</v>
      </c>
      <c r="E234" s="17">
        <v>450</v>
      </c>
      <c r="F234" s="17">
        <v>150</v>
      </c>
      <c r="G234" s="17">
        <v>50</v>
      </c>
      <c r="H234" s="17">
        <v>1500</v>
      </c>
      <c r="I234" s="17">
        <v>50</v>
      </c>
      <c r="J234" s="17">
        <v>50</v>
      </c>
      <c r="K234" s="19">
        <v>1500</v>
      </c>
      <c r="L234" s="17">
        <v>1000000</v>
      </c>
    </row>
    <row r="235" spans="1:12" x14ac:dyDescent="0.2">
      <c r="A235" s="18" t="s">
        <v>10</v>
      </c>
      <c r="B235" s="18">
        <v>138.376</v>
      </c>
      <c r="C235" s="18" t="s">
        <v>154</v>
      </c>
      <c r="D235" s="18">
        <v>1</v>
      </c>
      <c r="E235" s="18">
        <v>80</v>
      </c>
      <c r="F235" s="18">
        <v>20</v>
      </c>
      <c r="G235" s="18">
        <v>2</v>
      </c>
      <c r="H235" s="18">
        <v>440</v>
      </c>
      <c r="I235" s="18">
        <v>2</v>
      </c>
      <c r="J235" s="18">
        <v>4</v>
      </c>
      <c r="K235" s="20">
        <f>0.44/(H235/(L235/10))*H235</f>
        <v>440</v>
      </c>
      <c r="L235" s="18">
        <v>10000</v>
      </c>
    </row>
    <row r="236" spans="1:12" x14ac:dyDescent="0.2">
      <c r="A236" s="17" t="s">
        <v>112</v>
      </c>
      <c r="B236" s="18">
        <v>4.41</v>
      </c>
      <c r="C236" s="18" t="s">
        <v>157</v>
      </c>
      <c r="D236" s="17">
        <v>4</v>
      </c>
      <c r="E236" s="17">
        <v>1600</v>
      </c>
      <c r="F236" s="17">
        <v>400</v>
      </c>
      <c r="G236" s="17">
        <v>100</v>
      </c>
      <c r="H236" s="17">
        <v>3000</v>
      </c>
      <c r="I236" s="17">
        <v>100</v>
      </c>
      <c r="J236" s="17">
        <v>100</v>
      </c>
      <c r="K236" s="19">
        <v>3000</v>
      </c>
      <c r="L236" s="17">
        <v>10000000</v>
      </c>
    </row>
    <row r="237" spans="1:12" x14ac:dyDescent="0.2">
      <c r="A237" s="17" t="s">
        <v>295</v>
      </c>
      <c r="B237" s="18">
        <v>3.39</v>
      </c>
      <c r="C237" s="18" t="s">
        <v>159</v>
      </c>
      <c r="D237" s="17">
        <v>2</v>
      </c>
      <c r="E237" s="17">
        <v>120</v>
      </c>
      <c r="F237" s="17">
        <v>60</v>
      </c>
      <c r="G237" s="17">
        <v>20</v>
      </c>
      <c r="H237" s="17">
        <v>300</v>
      </c>
      <c r="I237" s="17">
        <v>20</v>
      </c>
      <c r="J237" s="17">
        <v>20</v>
      </c>
      <c r="K237" s="19">
        <v>300</v>
      </c>
      <c r="L237" s="17">
        <v>10000</v>
      </c>
    </row>
    <row r="238" spans="1:12" x14ac:dyDescent="0.2">
      <c r="A238" s="17" t="s">
        <v>116</v>
      </c>
      <c r="B238" s="18">
        <v>19.12</v>
      </c>
      <c r="C238" s="18" t="s">
        <v>157</v>
      </c>
      <c r="D238" s="17">
        <v>3</v>
      </c>
      <c r="E238" s="17">
        <v>450</v>
      </c>
      <c r="F238" s="17">
        <v>150</v>
      </c>
      <c r="G238" s="17">
        <v>50</v>
      </c>
      <c r="H238" s="17">
        <v>1500</v>
      </c>
      <c r="I238" s="17">
        <v>50</v>
      </c>
      <c r="J238" s="17">
        <v>50</v>
      </c>
      <c r="K238" s="19">
        <v>1500</v>
      </c>
      <c r="L238" s="17">
        <v>100000</v>
      </c>
    </row>
    <row r="239" spans="1:12" x14ac:dyDescent="0.2">
      <c r="A239" s="17" t="s">
        <v>296</v>
      </c>
      <c r="B239" s="18">
        <v>13.57</v>
      </c>
      <c r="C239" s="18" t="s">
        <v>154</v>
      </c>
      <c r="D239" s="17">
        <v>3</v>
      </c>
      <c r="E239" s="17">
        <v>450</v>
      </c>
      <c r="F239" s="17">
        <v>150</v>
      </c>
      <c r="G239" s="17">
        <v>50</v>
      </c>
      <c r="H239" s="17">
        <v>1500</v>
      </c>
      <c r="I239" s="17">
        <v>50</v>
      </c>
      <c r="J239" s="17">
        <v>50</v>
      </c>
      <c r="K239" s="19">
        <v>1500</v>
      </c>
      <c r="L239" s="17">
        <v>1000000</v>
      </c>
    </row>
    <row r="240" spans="1:12" x14ac:dyDescent="0.2">
      <c r="A240" s="17" t="s">
        <v>297</v>
      </c>
      <c r="B240" s="18">
        <v>17.28</v>
      </c>
      <c r="C240" s="18" t="s">
        <v>159</v>
      </c>
      <c r="D240" s="17">
        <v>3</v>
      </c>
      <c r="E240" s="17">
        <v>450</v>
      </c>
      <c r="F240" s="17">
        <v>150</v>
      </c>
      <c r="G240" s="17">
        <v>50</v>
      </c>
      <c r="H240" s="17">
        <v>1500</v>
      </c>
      <c r="I240" s="17">
        <v>50</v>
      </c>
      <c r="J240" s="17">
        <v>50</v>
      </c>
      <c r="K240" s="19">
        <v>1500</v>
      </c>
      <c r="L240" s="17">
        <v>100000</v>
      </c>
    </row>
    <row r="241" spans="1:12" x14ac:dyDescent="0.2">
      <c r="A241" s="17" t="s">
        <v>298</v>
      </c>
      <c r="B241" s="18">
        <v>5.984</v>
      </c>
      <c r="C241" s="18" t="s">
        <v>157</v>
      </c>
      <c r="D241" s="17">
        <v>3</v>
      </c>
      <c r="E241" s="17">
        <v>450</v>
      </c>
      <c r="F241" s="17">
        <v>150</v>
      </c>
      <c r="G241" s="17">
        <v>50</v>
      </c>
      <c r="H241" s="17">
        <v>1500</v>
      </c>
      <c r="I241" s="17">
        <v>50</v>
      </c>
      <c r="J241" s="17">
        <v>50</v>
      </c>
      <c r="K241" s="19">
        <v>1500</v>
      </c>
      <c r="L241" s="17">
        <v>100000</v>
      </c>
    </row>
    <row r="242" spans="1:12" x14ac:dyDescent="0.2">
      <c r="A242" s="17" t="s">
        <v>299</v>
      </c>
      <c r="B242" s="18">
        <v>24.15</v>
      </c>
      <c r="C242" s="18" t="s">
        <v>159</v>
      </c>
      <c r="D242" s="17">
        <v>2</v>
      </c>
      <c r="E242" s="17">
        <v>120</v>
      </c>
      <c r="F242" s="17">
        <v>60</v>
      </c>
      <c r="G242" s="17">
        <v>20</v>
      </c>
      <c r="H242" s="17">
        <v>300</v>
      </c>
      <c r="I242" s="17">
        <v>20</v>
      </c>
      <c r="J242" s="17">
        <v>20</v>
      </c>
      <c r="K242" s="19">
        <v>300</v>
      </c>
      <c r="L242" s="17">
        <v>10000</v>
      </c>
    </row>
    <row r="243" spans="1:12" x14ac:dyDescent="0.2">
      <c r="A243" s="17" t="s">
        <v>300</v>
      </c>
      <c r="B243" s="18">
        <v>13.4</v>
      </c>
      <c r="C243" s="18" t="s">
        <v>159</v>
      </c>
      <c r="D243" s="17">
        <v>3</v>
      </c>
      <c r="E243" s="17">
        <v>450</v>
      </c>
      <c r="F243" s="17">
        <v>150</v>
      </c>
      <c r="G243" s="17">
        <v>50</v>
      </c>
      <c r="H243" s="17">
        <v>1500</v>
      </c>
      <c r="I243" s="17">
        <v>50</v>
      </c>
      <c r="J243" s="17">
        <v>50</v>
      </c>
      <c r="K243" s="19">
        <v>1500</v>
      </c>
      <c r="L243" s="17">
        <v>100000</v>
      </c>
    </row>
    <row r="244" spans="1:12" x14ac:dyDescent="0.2">
      <c r="A244" s="17" t="s">
        <v>301</v>
      </c>
      <c r="B244" s="18">
        <v>2.29</v>
      </c>
      <c r="C244" s="18" t="s">
        <v>159</v>
      </c>
      <c r="D244" s="17">
        <v>2</v>
      </c>
      <c r="E244" s="17">
        <v>120</v>
      </c>
      <c r="F244" s="17">
        <v>60</v>
      </c>
      <c r="G244" s="17">
        <v>20</v>
      </c>
      <c r="H244" s="17">
        <v>300</v>
      </c>
      <c r="I244" s="17">
        <v>20</v>
      </c>
      <c r="J244" s="17">
        <v>20</v>
      </c>
      <c r="K244" s="19">
        <v>300</v>
      </c>
      <c r="L244" s="17">
        <v>10000</v>
      </c>
    </row>
    <row r="245" spans="1:12" x14ac:dyDescent="0.2">
      <c r="A245" s="17" t="s">
        <v>302</v>
      </c>
      <c r="B245" s="18">
        <v>2.2599999999999998</v>
      </c>
      <c r="C245" s="18" t="s">
        <v>159</v>
      </c>
      <c r="D245" s="17">
        <v>2</v>
      </c>
      <c r="E245" s="17">
        <v>120</v>
      </c>
      <c r="F245" s="17">
        <v>60</v>
      </c>
      <c r="G245" s="17">
        <v>20</v>
      </c>
      <c r="H245" s="17">
        <v>300</v>
      </c>
      <c r="I245" s="17">
        <v>20</v>
      </c>
      <c r="J245" s="17">
        <v>20</v>
      </c>
      <c r="K245" s="19">
        <v>300</v>
      </c>
      <c r="L245" s="17">
        <v>10000</v>
      </c>
    </row>
    <row r="246" spans="1:12" x14ac:dyDescent="0.2">
      <c r="A246" s="17" t="s">
        <v>303</v>
      </c>
      <c r="B246" s="18">
        <v>10.199999999999999</v>
      </c>
      <c r="C246" s="18" t="s">
        <v>154</v>
      </c>
      <c r="D246" s="17">
        <v>3</v>
      </c>
      <c r="E246" s="17">
        <v>450</v>
      </c>
      <c r="F246" s="17">
        <v>150</v>
      </c>
      <c r="G246" s="17">
        <v>50</v>
      </c>
      <c r="H246" s="17">
        <v>1500</v>
      </c>
      <c r="I246" s="17">
        <v>50</v>
      </c>
      <c r="J246" s="17">
        <v>50</v>
      </c>
      <c r="K246" s="19">
        <v>1500</v>
      </c>
      <c r="L246" s="17">
        <v>1000000</v>
      </c>
    </row>
    <row r="247" spans="1:12" x14ac:dyDescent="0.2">
      <c r="A247" s="17" t="s">
        <v>304</v>
      </c>
      <c r="B247" s="18">
        <v>10.87</v>
      </c>
      <c r="C247" s="18" t="s">
        <v>157</v>
      </c>
      <c r="D247" s="17">
        <v>3</v>
      </c>
      <c r="E247" s="17">
        <v>450</v>
      </c>
      <c r="F247" s="17">
        <v>150</v>
      </c>
      <c r="G247" s="17">
        <v>50</v>
      </c>
      <c r="H247" s="17">
        <v>1500</v>
      </c>
      <c r="I247" s="17">
        <v>50</v>
      </c>
      <c r="J247" s="17">
        <v>50</v>
      </c>
      <c r="K247" s="19">
        <v>1500</v>
      </c>
      <c r="L247" s="17">
        <v>1000000</v>
      </c>
    </row>
    <row r="248" spans="1:12" x14ac:dyDescent="0.2">
      <c r="A248" s="17" t="s">
        <v>305</v>
      </c>
      <c r="B248" s="18">
        <v>2.83</v>
      </c>
      <c r="C248" s="18" t="s">
        <v>154</v>
      </c>
      <c r="D248" s="17">
        <v>3</v>
      </c>
      <c r="E248" s="17">
        <v>450</v>
      </c>
      <c r="F248" s="17">
        <v>150</v>
      </c>
      <c r="G248" s="17">
        <v>50</v>
      </c>
      <c r="H248" s="17">
        <v>1500</v>
      </c>
      <c r="I248" s="17">
        <v>50</v>
      </c>
      <c r="J248" s="17">
        <v>50</v>
      </c>
      <c r="K248" s="19">
        <v>1500</v>
      </c>
      <c r="L248" s="17">
        <v>1000000</v>
      </c>
    </row>
    <row r="249" spans="1:12" x14ac:dyDescent="0.2">
      <c r="A249" s="17" t="s">
        <v>306</v>
      </c>
      <c r="B249" s="18">
        <v>50</v>
      </c>
      <c r="C249" s="18" t="s">
        <v>155</v>
      </c>
      <c r="D249" s="17">
        <v>4</v>
      </c>
      <c r="E249" s="17">
        <v>1600</v>
      </c>
      <c r="F249" s="17">
        <v>400</v>
      </c>
      <c r="G249" s="17">
        <v>100</v>
      </c>
      <c r="H249" s="17">
        <v>3000</v>
      </c>
      <c r="I249" s="17">
        <v>100</v>
      </c>
      <c r="J249" s="17">
        <v>100</v>
      </c>
      <c r="K249" s="19">
        <v>3000</v>
      </c>
      <c r="L249" s="17">
        <v>10000000</v>
      </c>
    </row>
    <row r="250" spans="1:12" x14ac:dyDescent="0.2">
      <c r="A250" s="17" t="s">
        <v>307</v>
      </c>
      <c r="B250" s="18">
        <v>4.33</v>
      </c>
      <c r="C250" s="18" t="s">
        <v>154</v>
      </c>
      <c r="D250" s="17">
        <v>4</v>
      </c>
      <c r="E250" s="17">
        <v>1600</v>
      </c>
      <c r="F250" s="17">
        <v>400</v>
      </c>
      <c r="G250" s="17">
        <v>100</v>
      </c>
      <c r="H250" s="17">
        <v>3000</v>
      </c>
      <c r="I250" s="17">
        <v>100</v>
      </c>
      <c r="J250" s="17">
        <v>100</v>
      </c>
      <c r="K250" s="19">
        <v>3000</v>
      </c>
      <c r="L250" s="17">
        <v>10000000</v>
      </c>
    </row>
    <row r="251" spans="1:12" x14ac:dyDescent="0.2">
      <c r="A251" s="17" t="s">
        <v>424</v>
      </c>
      <c r="B251" s="18">
        <v>4.01</v>
      </c>
      <c r="C251" s="18" t="s">
        <v>420</v>
      </c>
      <c r="D251" s="17">
        <v>3</v>
      </c>
      <c r="E251" s="17">
        <v>450</v>
      </c>
      <c r="F251" s="17">
        <v>150</v>
      </c>
      <c r="G251" s="17">
        <v>50</v>
      </c>
      <c r="H251" s="17">
        <v>1500</v>
      </c>
      <c r="I251" s="17">
        <v>50</v>
      </c>
      <c r="J251" s="17">
        <v>50</v>
      </c>
      <c r="K251" s="19">
        <v>1500</v>
      </c>
      <c r="L251" s="17">
        <v>1000000</v>
      </c>
    </row>
    <row r="252" spans="1:12" x14ac:dyDescent="0.2">
      <c r="A252" s="17" t="s">
        <v>132</v>
      </c>
      <c r="B252" s="18">
        <v>19.891500000000001</v>
      </c>
      <c r="C252" s="18" t="s">
        <v>157</v>
      </c>
      <c r="D252" s="17">
        <v>3</v>
      </c>
      <c r="E252" s="17">
        <v>450</v>
      </c>
      <c r="F252" s="17">
        <v>150</v>
      </c>
      <c r="G252" s="17">
        <v>50</v>
      </c>
      <c r="H252" s="17">
        <v>1500</v>
      </c>
      <c r="I252" s="17">
        <v>50</v>
      </c>
      <c r="J252" s="17">
        <v>50</v>
      </c>
      <c r="K252" s="19">
        <v>1500</v>
      </c>
      <c r="L252" s="17">
        <v>1000000</v>
      </c>
    </row>
    <row r="253" spans="1:12" x14ac:dyDescent="0.2">
      <c r="A253" s="18" t="s">
        <v>308</v>
      </c>
      <c r="B253" s="18">
        <v>14.9</v>
      </c>
      <c r="C253" s="18" t="s">
        <v>154</v>
      </c>
      <c r="D253" s="18">
        <v>1</v>
      </c>
      <c r="E253" s="18">
        <v>80</v>
      </c>
      <c r="F253" s="18">
        <v>20</v>
      </c>
      <c r="G253" s="18">
        <v>2</v>
      </c>
      <c r="H253" s="18">
        <v>500</v>
      </c>
      <c r="I253" s="18">
        <v>2</v>
      </c>
      <c r="J253" s="18">
        <v>4</v>
      </c>
      <c r="K253" s="20">
        <f>0.44/(H253/(L253/10))*H253</f>
        <v>4399.9999999999991</v>
      </c>
      <c r="L253" s="18">
        <v>100000</v>
      </c>
    </row>
    <row r="254" spans="1:12" x14ac:dyDescent="0.2">
      <c r="A254" s="18" t="s">
        <v>416</v>
      </c>
      <c r="B254" s="18">
        <v>1600</v>
      </c>
      <c r="C254" s="18" t="s">
        <v>417</v>
      </c>
      <c r="D254" s="18">
        <v>1</v>
      </c>
      <c r="E254" s="18">
        <v>80</v>
      </c>
      <c r="F254" s="18">
        <v>20</v>
      </c>
      <c r="G254" s="18">
        <v>2</v>
      </c>
      <c r="H254" s="18">
        <v>440</v>
      </c>
      <c r="I254" s="18">
        <v>2</v>
      </c>
      <c r="J254" s="18">
        <v>4</v>
      </c>
      <c r="K254" s="20">
        <f>0.44/(H254/(L254/10))*H254</f>
        <v>440</v>
      </c>
      <c r="L254" s="18">
        <v>10000</v>
      </c>
    </row>
    <row r="255" spans="1:12" x14ac:dyDescent="0.2">
      <c r="A255" s="18" t="s">
        <v>309</v>
      </c>
      <c r="B255" s="18">
        <v>5.75</v>
      </c>
      <c r="C255" s="18" t="s">
        <v>155</v>
      </c>
      <c r="D255" s="18">
        <v>1</v>
      </c>
      <c r="E255" s="18">
        <v>80</v>
      </c>
      <c r="F255" s="18">
        <v>20</v>
      </c>
      <c r="G255" s="18">
        <v>2</v>
      </c>
      <c r="H255" s="18">
        <v>500</v>
      </c>
      <c r="I255" s="18">
        <v>2</v>
      </c>
      <c r="J255" s="18">
        <v>4</v>
      </c>
      <c r="K255" s="20">
        <f>0.44/(H255/(L255/10))*H255</f>
        <v>4399.9999999999991</v>
      </c>
      <c r="L255" s="18">
        <v>100000</v>
      </c>
    </row>
    <row r="256" spans="1:12" x14ac:dyDescent="0.2">
      <c r="A256" s="17" t="s">
        <v>310</v>
      </c>
      <c r="B256" s="18">
        <v>6.4720000000000004</v>
      </c>
      <c r="C256" s="18" t="s">
        <v>157</v>
      </c>
      <c r="D256" s="17">
        <v>3</v>
      </c>
      <c r="E256" s="17">
        <v>450</v>
      </c>
      <c r="F256" s="17">
        <v>150</v>
      </c>
      <c r="G256" s="17">
        <v>50</v>
      </c>
      <c r="H256" s="17">
        <v>1500</v>
      </c>
      <c r="I256" s="17">
        <v>50</v>
      </c>
      <c r="J256" s="17">
        <v>50</v>
      </c>
      <c r="K256" s="19">
        <v>1500</v>
      </c>
      <c r="L256" s="17">
        <v>1000000</v>
      </c>
    </row>
    <row r="257" spans="1:12" x14ac:dyDescent="0.2">
      <c r="A257" s="17" t="s">
        <v>311</v>
      </c>
      <c r="B257" s="18">
        <v>86.2</v>
      </c>
      <c r="C257" s="18" t="s">
        <v>154</v>
      </c>
      <c r="D257" s="17">
        <v>3</v>
      </c>
      <c r="E257" s="17">
        <v>450</v>
      </c>
      <c r="F257" s="17">
        <v>150</v>
      </c>
      <c r="G257" s="17">
        <v>50</v>
      </c>
      <c r="H257" s="17">
        <v>1500</v>
      </c>
      <c r="I257" s="17">
        <v>50</v>
      </c>
      <c r="J257" s="17">
        <v>50</v>
      </c>
      <c r="K257" s="19">
        <v>1500</v>
      </c>
      <c r="L257" s="17">
        <v>1000000</v>
      </c>
    </row>
    <row r="258" spans="1:12" x14ac:dyDescent="0.2">
      <c r="A258" s="17" t="s">
        <v>31</v>
      </c>
      <c r="B258" s="18">
        <v>32.82</v>
      </c>
      <c r="C258" s="18" t="s">
        <v>154</v>
      </c>
      <c r="D258" s="17">
        <v>3</v>
      </c>
      <c r="E258" s="17">
        <v>450</v>
      </c>
      <c r="F258" s="17">
        <v>150</v>
      </c>
      <c r="G258" s="17">
        <v>50</v>
      </c>
      <c r="H258" s="17">
        <v>1500</v>
      </c>
      <c r="I258" s="17">
        <v>50</v>
      </c>
      <c r="J258" s="17">
        <v>50</v>
      </c>
      <c r="K258" s="19">
        <v>1500</v>
      </c>
      <c r="L258" s="17">
        <v>1000000</v>
      </c>
    </row>
    <row r="259" spans="1:12" x14ac:dyDescent="0.2">
      <c r="A259" s="17" t="s">
        <v>90</v>
      </c>
      <c r="B259" s="18">
        <v>18.641999999999999</v>
      </c>
      <c r="C259" s="18" t="s">
        <v>154</v>
      </c>
      <c r="D259" s="17">
        <v>3</v>
      </c>
      <c r="E259" s="17">
        <v>450</v>
      </c>
      <c r="F259" s="17">
        <v>150</v>
      </c>
      <c r="G259" s="17">
        <v>50</v>
      </c>
      <c r="H259" s="17">
        <v>1500</v>
      </c>
      <c r="I259" s="17">
        <v>50</v>
      </c>
      <c r="J259" s="17">
        <v>50</v>
      </c>
      <c r="K259" s="19">
        <v>1500</v>
      </c>
      <c r="L259" s="17">
        <v>100000</v>
      </c>
    </row>
    <row r="260" spans="1:12" x14ac:dyDescent="0.2">
      <c r="A260" s="17" t="s">
        <v>312</v>
      </c>
      <c r="B260" s="18">
        <v>64</v>
      </c>
      <c r="C260" s="18" t="s">
        <v>157</v>
      </c>
      <c r="D260" s="17">
        <v>3</v>
      </c>
      <c r="E260" s="17">
        <v>450</v>
      </c>
      <c r="F260" s="17">
        <v>150</v>
      </c>
      <c r="G260" s="17">
        <v>50</v>
      </c>
      <c r="H260" s="17">
        <v>1500</v>
      </c>
      <c r="I260" s="17">
        <v>50</v>
      </c>
      <c r="J260" s="17">
        <v>50</v>
      </c>
      <c r="K260" s="19">
        <v>1500</v>
      </c>
      <c r="L260" s="17">
        <v>1000000</v>
      </c>
    </row>
    <row r="261" spans="1:12" x14ac:dyDescent="0.2">
      <c r="A261" s="17" t="s">
        <v>313</v>
      </c>
      <c r="B261" s="18">
        <v>70</v>
      </c>
      <c r="C261" s="18" t="s">
        <v>154</v>
      </c>
      <c r="D261" s="17">
        <v>2</v>
      </c>
      <c r="E261" s="17">
        <v>120</v>
      </c>
      <c r="F261" s="17">
        <v>60</v>
      </c>
      <c r="G261" s="17">
        <v>20</v>
      </c>
      <c r="H261" s="17">
        <v>300</v>
      </c>
      <c r="I261" s="17">
        <v>20</v>
      </c>
      <c r="J261" s="17">
        <v>20</v>
      </c>
      <c r="K261" s="19">
        <v>300</v>
      </c>
      <c r="L261" s="17">
        <v>10000</v>
      </c>
    </row>
    <row r="262" spans="1:12" x14ac:dyDescent="0.2">
      <c r="A262" s="17" t="s">
        <v>58</v>
      </c>
      <c r="B262" s="18">
        <v>35.4</v>
      </c>
      <c r="C262" s="18" t="s">
        <v>154</v>
      </c>
      <c r="D262" s="17">
        <v>3</v>
      </c>
      <c r="E262" s="17">
        <v>450</v>
      </c>
      <c r="F262" s="17">
        <v>150</v>
      </c>
      <c r="G262" s="17">
        <v>50</v>
      </c>
      <c r="H262" s="17">
        <v>1500</v>
      </c>
      <c r="I262" s="17">
        <v>50</v>
      </c>
      <c r="J262" s="17">
        <v>50</v>
      </c>
      <c r="K262" s="19">
        <v>1500</v>
      </c>
      <c r="L262" s="17">
        <v>1000000</v>
      </c>
    </row>
    <row r="263" spans="1:12" x14ac:dyDescent="0.2">
      <c r="A263" s="17" t="s">
        <v>128</v>
      </c>
      <c r="B263" s="18">
        <v>3.7183000000000002</v>
      </c>
      <c r="C263" s="18" t="s">
        <v>154</v>
      </c>
      <c r="D263" s="17">
        <v>3</v>
      </c>
      <c r="E263" s="17">
        <v>450</v>
      </c>
      <c r="F263" s="17">
        <v>150</v>
      </c>
      <c r="G263" s="17">
        <v>50</v>
      </c>
      <c r="H263" s="17">
        <v>1500</v>
      </c>
      <c r="I263" s="17">
        <v>50</v>
      </c>
      <c r="J263" s="17">
        <v>50</v>
      </c>
      <c r="K263" s="19">
        <v>1500</v>
      </c>
      <c r="L263" s="17">
        <v>1000000</v>
      </c>
    </row>
    <row r="264" spans="1:12" x14ac:dyDescent="0.2">
      <c r="A264" s="17" t="s">
        <v>314</v>
      </c>
      <c r="B264" s="18">
        <v>17.004000000000001</v>
      </c>
      <c r="C264" s="18" t="s">
        <v>157</v>
      </c>
      <c r="D264" s="17">
        <v>3</v>
      </c>
      <c r="E264" s="17">
        <v>450</v>
      </c>
      <c r="F264" s="17">
        <v>150</v>
      </c>
      <c r="G264" s="17">
        <v>50</v>
      </c>
      <c r="H264" s="17">
        <v>1500</v>
      </c>
      <c r="I264" s="17">
        <v>50</v>
      </c>
      <c r="J264" s="17">
        <v>50</v>
      </c>
      <c r="K264" s="19">
        <v>1500</v>
      </c>
      <c r="L264" s="17">
        <v>100000</v>
      </c>
    </row>
    <row r="265" spans="1:12" x14ac:dyDescent="0.2">
      <c r="A265" s="17" t="s">
        <v>315</v>
      </c>
      <c r="B265" s="18">
        <v>18.59</v>
      </c>
      <c r="C265" s="18" t="s">
        <v>159</v>
      </c>
      <c r="D265" s="17">
        <v>4</v>
      </c>
      <c r="E265" s="17">
        <v>1600</v>
      </c>
      <c r="F265" s="17">
        <v>400</v>
      </c>
      <c r="G265" s="17">
        <v>100</v>
      </c>
      <c r="H265" s="17">
        <v>3000</v>
      </c>
      <c r="I265" s="17">
        <v>100</v>
      </c>
      <c r="J265" s="17">
        <v>100</v>
      </c>
      <c r="K265" s="19">
        <v>3000</v>
      </c>
      <c r="L265" s="17">
        <v>10000000</v>
      </c>
    </row>
    <row r="266" spans="1:12" x14ac:dyDescent="0.2">
      <c r="A266" s="17" t="s">
        <v>316</v>
      </c>
      <c r="B266" s="18">
        <v>24.3</v>
      </c>
      <c r="C266" s="18" t="s">
        <v>157</v>
      </c>
      <c r="D266" s="17">
        <v>3</v>
      </c>
      <c r="E266" s="17">
        <v>450</v>
      </c>
      <c r="F266" s="17">
        <v>150</v>
      </c>
      <c r="G266" s="17">
        <v>50</v>
      </c>
      <c r="H266" s="17">
        <v>1500</v>
      </c>
      <c r="I266" s="17">
        <v>50</v>
      </c>
      <c r="J266" s="17">
        <v>50</v>
      </c>
      <c r="K266" s="19">
        <v>1500</v>
      </c>
      <c r="L266" s="17">
        <v>1000000</v>
      </c>
    </row>
    <row r="267" spans="1:12" x14ac:dyDescent="0.2">
      <c r="A267" s="17" t="s">
        <v>317</v>
      </c>
      <c r="B267" s="18">
        <v>20.8</v>
      </c>
      <c r="C267" s="18" t="s">
        <v>157</v>
      </c>
      <c r="D267" s="17">
        <v>2</v>
      </c>
      <c r="E267" s="17">
        <v>120</v>
      </c>
      <c r="F267" s="17">
        <v>60</v>
      </c>
      <c r="G267" s="17">
        <v>20</v>
      </c>
      <c r="H267" s="17">
        <v>300</v>
      </c>
      <c r="I267" s="17">
        <v>20</v>
      </c>
      <c r="J267" s="17">
        <v>20</v>
      </c>
      <c r="K267" s="19">
        <v>300</v>
      </c>
      <c r="L267" s="17">
        <v>1000000</v>
      </c>
    </row>
    <row r="268" spans="1:12" x14ac:dyDescent="0.2">
      <c r="A268" s="17" t="s">
        <v>318</v>
      </c>
      <c r="B268" s="18">
        <v>3.3</v>
      </c>
      <c r="C268" s="18" t="s">
        <v>155</v>
      </c>
      <c r="D268" s="17">
        <v>3</v>
      </c>
      <c r="E268" s="17">
        <v>450</v>
      </c>
      <c r="F268" s="17">
        <v>150</v>
      </c>
      <c r="G268" s="17">
        <v>50</v>
      </c>
      <c r="H268" s="17">
        <v>1500</v>
      </c>
      <c r="I268" s="17">
        <v>50</v>
      </c>
      <c r="J268" s="17">
        <v>50</v>
      </c>
      <c r="K268" s="19">
        <v>1500</v>
      </c>
      <c r="L268" s="17">
        <v>10000000</v>
      </c>
    </row>
    <row r="269" spans="1:12" x14ac:dyDescent="0.2">
      <c r="A269" s="17" t="s">
        <v>319</v>
      </c>
      <c r="B269" s="18">
        <v>4.34</v>
      </c>
      <c r="C269" s="18" t="s">
        <v>154</v>
      </c>
      <c r="D269" s="17">
        <v>4</v>
      </c>
      <c r="E269" s="17">
        <v>1600</v>
      </c>
      <c r="F269" s="17">
        <v>400</v>
      </c>
      <c r="G269" s="17">
        <v>100</v>
      </c>
      <c r="H269" s="17">
        <v>3000</v>
      </c>
      <c r="I269" s="17">
        <v>100</v>
      </c>
      <c r="J269" s="17">
        <v>100</v>
      </c>
      <c r="K269" s="19">
        <v>3000</v>
      </c>
      <c r="L269" s="17">
        <v>10000000</v>
      </c>
    </row>
    <row r="270" spans="1:12" x14ac:dyDescent="0.2">
      <c r="A270" s="17" t="s">
        <v>37</v>
      </c>
      <c r="B270" s="18">
        <v>207.3</v>
      </c>
      <c r="C270" s="18" t="s">
        <v>154</v>
      </c>
      <c r="D270" s="17">
        <v>3</v>
      </c>
      <c r="E270" s="17">
        <v>450</v>
      </c>
      <c r="F270" s="17">
        <v>150</v>
      </c>
      <c r="G270" s="17">
        <v>50</v>
      </c>
      <c r="H270" s="17">
        <v>1500</v>
      </c>
      <c r="I270" s="17">
        <v>50</v>
      </c>
      <c r="J270" s="17">
        <v>50</v>
      </c>
      <c r="K270" s="19">
        <v>1500</v>
      </c>
      <c r="L270" s="17">
        <v>1000000</v>
      </c>
    </row>
    <row r="271" spans="1:12" x14ac:dyDescent="0.2">
      <c r="A271" s="17" t="s">
        <v>320</v>
      </c>
      <c r="B271" s="18">
        <v>3.742</v>
      </c>
      <c r="C271" s="18" t="s">
        <v>155</v>
      </c>
      <c r="D271" s="17">
        <v>2</v>
      </c>
      <c r="E271" s="17">
        <v>120</v>
      </c>
      <c r="F271" s="17">
        <v>60</v>
      </c>
      <c r="G271" s="17">
        <v>20</v>
      </c>
      <c r="H271" s="17">
        <v>300</v>
      </c>
      <c r="I271" s="17">
        <v>20</v>
      </c>
      <c r="J271" s="17">
        <v>20</v>
      </c>
      <c r="K271" s="19">
        <v>300</v>
      </c>
      <c r="L271" s="17">
        <v>1000000</v>
      </c>
    </row>
    <row r="272" spans="1:12" x14ac:dyDescent="0.2">
      <c r="A272" s="17" t="s">
        <v>98</v>
      </c>
      <c r="B272" s="18">
        <v>56.113999999999997</v>
      </c>
      <c r="C272" s="18" t="s">
        <v>159</v>
      </c>
      <c r="D272" s="17">
        <v>4</v>
      </c>
      <c r="E272" s="17">
        <v>1600</v>
      </c>
      <c r="F272" s="17">
        <v>400</v>
      </c>
      <c r="G272" s="17">
        <v>100</v>
      </c>
      <c r="H272" s="17">
        <v>3000</v>
      </c>
      <c r="I272" s="17">
        <v>100</v>
      </c>
      <c r="J272" s="17">
        <v>100</v>
      </c>
      <c r="K272" s="19">
        <v>3000</v>
      </c>
      <c r="L272" s="17">
        <v>100000000</v>
      </c>
    </row>
    <row r="273" spans="1:12" x14ac:dyDescent="0.2">
      <c r="A273" s="17" t="s">
        <v>99</v>
      </c>
      <c r="B273" s="18">
        <v>35.36</v>
      </c>
      <c r="C273" s="18" t="s">
        <v>157</v>
      </c>
      <c r="D273" s="17">
        <v>4</v>
      </c>
      <c r="E273" s="17">
        <v>1600</v>
      </c>
      <c r="F273" s="17">
        <v>400</v>
      </c>
      <c r="G273" s="17">
        <v>100</v>
      </c>
      <c r="H273" s="17">
        <v>3000</v>
      </c>
      <c r="I273" s="17">
        <v>100</v>
      </c>
      <c r="J273" s="17">
        <v>100</v>
      </c>
      <c r="K273" s="19">
        <v>3000</v>
      </c>
      <c r="L273" s="17">
        <v>10000000</v>
      </c>
    </row>
    <row r="274" spans="1:12" x14ac:dyDescent="0.2">
      <c r="A274" s="17" t="s">
        <v>321</v>
      </c>
      <c r="B274" s="18">
        <v>21.7</v>
      </c>
      <c r="C274" s="18" t="s">
        <v>159</v>
      </c>
      <c r="D274" s="17">
        <v>3</v>
      </c>
      <c r="E274" s="17">
        <v>450</v>
      </c>
      <c r="F274" s="17">
        <v>150</v>
      </c>
      <c r="G274" s="17">
        <v>50</v>
      </c>
      <c r="H274" s="17">
        <v>1500</v>
      </c>
      <c r="I274" s="17">
        <v>50</v>
      </c>
      <c r="J274" s="17">
        <v>50</v>
      </c>
      <c r="K274" s="19">
        <v>1500</v>
      </c>
      <c r="L274" s="17">
        <v>1000000</v>
      </c>
    </row>
    <row r="275" spans="1:12" x14ac:dyDescent="0.2">
      <c r="A275" s="17" t="s">
        <v>322</v>
      </c>
      <c r="B275" s="18">
        <v>16.8</v>
      </c>
      <c r="C275" s="18" t="s">
        <v>250</v>
      </c>
      <c r="D275" s="17">
        <v>2</v>
      </c>
      <c r="E275" s="17">
        <v>120</v>
      </c>
      <c r="F275" s="17">
        <v>60</v>
      </c>
      <c r="G275" s="17">
        <v>20</v>
      </c>
      <c r="H275" s="17">
        <v>300</v>
      </c>
      <c r="I275" s="17">
        <v>20</v>
      </c>
      <c r="J275" s="17">
        <v>20</v>
      </c>
      <c r="K275" s="19">
        <v>300</v>
      </c>
      <c r="L275" s="17">
        <v>10000</v>
      </c>
    </row>
    <row r="276" spans="1:12" x14ac:dyDescent="0.2">
      <c r="A276" s="17" t="s">
        <v>323</v>
      </c>
      <c r="B276" s="18">
        <v>80</v>
      </c>
      <c r="C276" s="18" t="s">
        <v>250</v>
      </c>
      <c r="D276" s="17">
        <v>2</v>
      </c>
      <c r="E276" s="17">
        <v>120</v>
      </c>
      <c r="F276" s="17">
        <v>60</v>
      </c>
      <c r="G276" s="17">
        <v>20</v>
      </c>
      <c r="H276" s="17">
        <v>300</v>
      </c>
      <c r="I276" s="17">
        <v>20</v>
      </c>
      <c r="J276" s="17">
        <v>20</v>
      </c>
      <c r="K276" s="19">
        <v>300</v>
      </c>
      <c r="L276" s="17">
        <v>10000</v>
      </c>
    </row>
    <row r="277" spans="1:12" x14ac:dyDescent="0.2">
      <c r="A277" s="17" t="s">
        <v>36</v>
      </c>
      <c r="B277" s="18">
        <v>39.247</v>
      </c>
      <c r="C277" s="18" t="s">
        <v>154</v>
      </c>
      <c r="D277" s="17">
        <v>3</v>
      </c>
      <c r="E277" s="17">
        <v>450</v>
      </c>
      <c r="F277" s="17">
        <v>150</v>
      </c>
      <c r="G277" s="17">
        <v>50</v>
      </c>
      <c r="H277" s="17">
        <v>1500</v>
      </c>
      <c r="I277" s="17">
        <v>50</v>
      </c>
      <c r="J277" s="17">
        <v>50</v>
      </c>
      <c r="K277" s="19">
        <v>1500</v>
      </c>
      <c r="L277" s="17">
        <v>1000000</v>
      </c>
    </row>
    <row r="278" spans="1:12" x14ac:dyDescent="0.2">
      <c r="A278" s="17" t="s">
        <v>324</v>
      </c>
      <c r="B278" s="18">
        <v>51.8</v>
      </c>
      <c r="C278" s="18" t="s">
        <v>159</v>
      </c>
      <c r="D278" s="17">
        <v>3</v>
      </c>
      <c r="E278" s="17">
        <v>450</v>
      </c>
      <c r="F278" s="17">
        <v>150</v>
      </c>
      <c r="G278" s="17">
        <v>50</v>
      </c>
      <c r="H278" s="17">
        <v>1500</v>
      </c>
      <c r="I278" s="17">
        <v>50</v>
      </c>
      <c r="J278" s="17">
        <v>50</v>
      </c>
      <c r="K278" s="19">
        <v>1500</v>
      </c>
      <c r="L278" s="17">
        <v>1000000</v>
      </c>
    </row>
    <row r="279" spans="1:12" x14ac:dyDescent="0.2">
      <c r="A279" s="17" t="s">
        <v>95</v>
      </c>
      <c r="B279" s="18">
        <v>1.643</v>
      </c>
      <c r="C279" s="18" t="s">
        <v>157</v>
      </c>
      <c r="D279" s="17">
        <v>2</v>
      </c>
      <c r="E279" s="17">
        <v>120</v>
      </c>
      <c r="F279" s="17">
        <v>60</v>
      </c>
      <c r="G279" s="17">
        <v>20</v>
      </c>
      <c r="H279" s="17">
        <v>300</v>
      </c>
      <c r="I279" s="17">
        <v>20</v>
      </c>
      <c r="J279" s="17">
        <v>20</v>
      </c>
      <c r="K279" s="19">
        <v>300</v>
      </c>
      <c r="L279" s="17">
        <v>10000</v>
      </c>
    </row>
    <row r="280" spans="1:12" x14ac:dyDescent="0.2">
      <c r="A280" s="17" t="s">
        <v>325</v>
      </c>
      <c r="B280" s="18">
        <v>2.83</v>
      </c>
      <c r="C280" s="18" t="s">
        <v>154</v>
      </c>
      <c r="D280" s="17">
        <v>4</v>
      </c>
      <c r="E280" s="17">
        <v>1600</v>
      </c>
      <c r="F280" s="17">
        <v>400</v>
      </c>
      <c r="G280" s="17">
        <v>100</v>
      </c>
      <c r="H280" s="17">
        <v>3000</v>
      </c>
      <c r="I280" s="17">
        <v>100</v>
      </c>
      <c r="J280" s="17">
        <v>100</v>
      </c>
      <c r="K280" s="19">
        <v>3000</v>
      </c>
      <c r="L280" s="17">
        <v>10000000</v>
      </c>
    </row>
    <row r="281" spans="1:12" x14ac:dyDescent="0.2">
      <c r="A281" s="17" t="s">
        <v>326</v>
      </c>
      <c r="B281" s="18">
        <v>87.37</v>
      </c>
      <c r="C281" s="18" t="s">
        <v>154</v>
      </c>
      <c r="D281" s="17">
        <v>4</v>
      </c>
      <c r="E281" s="17">
        <v>1600</v>
      </c>
      <c r="F281" s="17">
        <v>400</v>
      </c>
      <c r="G281" s="17">
        <v>100</v>
      </c>
      <c r="H281" s="17">
        <v>3000</v>
      </c>
      <c r="I281" s="17">
        <v>100</v>
      </c>
      <c r="J281" s="17">
        <v>100</v>
      </c>
      <c r="K281" s="19">
        <v>3000</v>
      </c>
      <c r="L281" s="17">
        <v>100000000</v>
      </c>
    </row>
    <row r="282" spans="1:12" x14ac:dyDescent="0.2">
      <c r="A282" s="17" t="s">
        <v>327</v>
      </c>
      <c r="B282" s="18">
        <v>38.19</v>
      </c>
      <c r="C282" s="18" t="s">
        <v>157</v>
      </c>
      <c r="D282" s="17">
        <v>4</v>
      </c>
      <c r="E282" s="17">
        <v>1600</v>
      </c>
      <c r="F282" s="17">
        <v>400</v>
      </c>
      <c r="G282" s="17">
        <v>100</v>
      </c>
      <c r="H282" s="17">
        <v>3000</v>
      </c>
      <c r="I282" s="17">
        <v>100</v>
      </c>
      <c r="J282" s="17">
        <v>100</v>
      </c>
      <c r="K282" s="19">
        <v>3000</v>
      </c>
      <c r="L282" s="17">
        <v>10000000</v>
      </c>
    </row>
    <row r="283" spans="1:12" x14ac:dyDescent="0.2">
      <c r="A283" s="17" t="s">
        <v>105</v>
      </c>
      <c r="B283" s="18">
        <v>15.89</v>
      </c>
      <c r="C283" s="18" t="s">
        <v>159</v>
      </c>
      <c r="D283" s="17">
        <v>3</v>
      </c>
      <c r="E283" s="17">
        <v>450</v>
      </c>
      <c r="F283" s="17">
        <v>150</v>
      </c>
      <c r="G283" s="17">
        <v>50</v>
      </c>
      <c r="H283" s="17">
        <v>1500</v>
      </c>
      <c r="I283" s="17">
        <v>50</v>
      </c>
      <c r="J283" s="17">
        <v>50</v>
      </c>
      <c r="K283" s="19">
        <v>1500</v>
      </c>
      <c r="L283" s="17">
        <v>1000000</v>
      </c>
    </row>
    <row r="284" spans="1:12" x14ac:dyDescent="0.2">
      <c r="A284" s="17" t="s">
        <v>328</v>
      </c>
      <c r="B284" s="18">
        <v>5.76</v>
      </c>
      <c r="C284" s="18" t="s">
        <v>154</v>
      </c>
      <c r="D284" s="17">
        <v>3</v>
      </c>
      <c r="E284" s="17">
        <v>450</v>
      </c>
      <c r="F284" s="17">
        <v>150</v>
      </c>
      <c r="G284" s="17">
        <v>50</v>
      </c>
      <c r="H284" s="17">
        <v>1500</v>
      </c>
      <c r="I284" s="17">
        <v>50</v>
      </c>
      <c r="J284" s="17">
        <v>50</v>
      </c>
      <c r="K284" s="19">
        <v>1500</v>
      </c>
      <c r="L284" s="17">
        <v>1000000</v>
      </c>
    </row>
    <row r="285" spans="1:12" x14ac:dyDescent="0.2">
      <c r="A285" s="17" t="s">
        <v>106</v>
      </c>
      <c r="B285" s="18">
        <v>2.7238000000000002</v>
      </c>
      <c r="C285" s="18" t="s">
        <v>154</v>
      </c>
      <c r="D285" s="17">
        <v>2</v>
      </c>
      <c r="E285" s="17">
        <v>120</v>
      </c>
      <c r="F285" s="17">
        <v>60</v>
      </c>
      <c r="G285" s="17">
        <v>20</v>
      </c>
      <c r="H285" s="17">
        <v>300</v>
      </c>
      <c r="I285" s="17">
        <v>20</v>
      </c>
      <c r="J285" s="17">
        <v>20</v>
      </c>
      <c r="K285" s="19">
        <v>300</v>
      </c>
      <c r="L285" s="17">
        <v>10000</v>
      </c>
    </row>
    <row r="286" spans="1:12" x14ac:dyDescent="0.2">
      <c r="A286" s="17" t="s">
        <v>41</v>
      </c>
      <c r="B286" s="18">
        <v>60.2</v>
      </c>
      <c r="C286" s="18" t="s">
        <v>154</v>
      </c>
      <c r="D286" s="17">
        <v>3</v>
      </c>
      <c r="E286" s="17">
        <v>450</v>
      </c>
      <c r="F286" s="17">
        <v>150</v>
      </c>
      <c r="G286" s="17">
        <v>50</v>
      </c>
      <c r="H286" s="17">
        <v>1500</v>
      </c>
      <c r="I286" s="17">
        <v>50</v>
      </c>
      <c r="J286" s="17">
        <v>50</v>
      </c>
      <c r="K286" s="19">
        <v>1500</v>
      </c>
      <c r="L286" s="17">
        <v>1000000</v>
      </c>
    </row>
    <row r="287" spans="1:12" x14ac:dyDescent="0.2">
      <c r="A287" s="17" t="s">
        <v>329</v>
      </c>
      <c r="B287" s="18">
        <v>2.7585600000000001</v>
      </c>
      <c r="C287" s="18" t="s">
        <v>155</v>
      </c>
      <c r="D287" s="17">
        <v>3</v>
      </c>
      <c r="E287" s="17">
        <v>450</v>
      </c>
      <c r="F287" s="17">
        <v>150</v>
      </c>
      <c r="G287" s="17">
        <v>50</v>
      </c>
      <c r="H287" s="17">
        <v>1500</v>
      </c>
      <c r="I287" s="17">
        <v>50</v>
      </c>
      <c r="J287" s="17">
        <v>50</v>
      </c>
      <c r="K287" s="19">
        <v>1500</v>
      </c>
      <c r="L287" s="17">
        <v>1000000</v>
      </c>
    </row>
    <row r="288" spans="1:12" x14ac:dyDescent="0.2">
      <c r="A288" s="17" t="s">
        <v>330</v>
      </c>
      <c r="B288" s="18">
        <v>3.85</v>
      </c>
      <c r="C288" s="18" t="s">
        <v>154</v>
      </c>
      <c r="D288" s="17">
        <v>3</v>
      </c>
      <c r="E288" s="17">
        <v>450</v>
      </c>
      <c r="F288" s="17">
        <v>150</v>
      </c>
      <c r="G288" s="17">
        <v>50</v>
      </c>
      <c r="H288" s="17">
        <v>1500</v>
      </c>
      <c r="I288" s="17">
        <v>50</v>
      </c>
      <c r="J288" s="17">
        <v>50</v>
      </c>
      <c r="K288" s="19">
        <v>1500</v>
      </c>
      <c r="L288" s="17">
        <v>1000000</v>
      </c>
    </row>
    <row r="289" spans="1:12" x14ac:dyDescent="0.2">
      <c r="A289" s="17" t="s">
        <v>331</v>
      </c>
      <c r="B289" s="18">
        <v>4.3659999999999997</v>
      </c>
      <c r="C289" s="18" t="s">
        <v>157</v>
      </c>
      <c r="D289" s="17">
        <v>3</v>
      </c>
      <c r="E289" s="17">
        <v>450</v>
      </c>
      <c r="F289" s="17">
        <v>150</v>
      </c>
      <c r="G289" s="17">
        <v>50</v>
      </c>
      <c r="H289" s="17">
        <v>1500</v>
      </c>
      <c r="I289" s="17">
        <v>50</v>
      </c>
      <c r="J289" s="17">
        <v>50</v>
      </c>
      <c r="K289" s="19">
        <v>1500</v>
      </c>
      <c r="L289" s="17">
        <v>1000000</v>
      </c>
    </row>
    <row r="290" spans="1:12" x14ac:dyDescent="0.2">
      <c r="A290" s="17" t="s">
        <v>332</v>
      </c>
      <c r="B290" s="18">
        <v>3.891</v>
      </c>
      <c r="C290" s="18" t="s">
        <v>157</v>
      </c>
      <c r="D290" s="17">
        <v>3</v>
      </c>
      <c r="E290" s="17">
        <v>450</v>
      </c>
      <c r="F290" s="17">
        <v>150</v>
      </c>
      <c r="G290" s="17">
        <v>50</v>
      </c>
      <c r="H290" s="17">
        <v>1500</v>
      </c>
      <c r="I290" s="17">
        <v>50</v>
      </c>
      <c r="J290" s="17">
        <v>50</v>
      </c>
      <c r="K290" s="19">
        <v>1500</v>
      </c>
      <c r="L290" s="17">
        <v>1000000</v>
      </c>
    </row>
    <row r="291" spans="1:12" x14ac:dyDescent="0.2">
      <c r="A291" s="17" t="s">
        <v>70</v>
      </c>
      <c r="B291" s="18">
        <v>3.97</v>
      </c>
      <c r="C291" s="18" t="s">
        <v>157</v>
      </c>
      <c r="D291" s="17">
        <v>3</v>
      </c>
      <c r="E291" s="17">
        <v>450</v>
      </c>
      <c r="F291" s="17">
        <v>150</v>
      </c>
      <c r="G291" s="17">
        <v>50</v>
      </c>
      <c r="H291" s="17">
        <v>1500</v>
      </c>
      <c r="I291" s="17">
        <v>50</v>
      </c>
      <c r="J291" s="17">
        <v>50</v>
      </c>
      <c r="K291" s="19">
        <v>1500</v>
      </c>
      <c r="L291" s="17">
        <v>100000</v>
      </c>
    </row>
    <row r="292" spans="1:12" x14ac:dyDescent="0.2">
      <c r="A292" s="17" t="s">
        <v>71</v>
      </c>
      <c r="B292" s="18">
        <v>58.61</v>
      </c>
      <c r="C292" s="18" t="s">
        <v>157</v>
      </c>
      <c r="D292" s="17">
        <v>4</v>
      </c>
      <c r="E292" s="17">
        <v>1600</v>
      </c>
      <c r="F292" s="17">
        <v>400</v>
      </c>
      <c r="G292" s="17">
        <v>100</v>
      </c>
      <c r="H292" s="17">
        <v>3000</v>
      </c>
      <c r="I292" s="17">
        <v>100</v>
      </c>
      <c r="J292" s="17">
        <v>100</v>
      </c>
      <c r="K292" s="19">
        <v>3000</v>
      </c>
      <c r="L292" s="17">
        <v>10000000</v>
      </c>
    </row>
    <row r="293" spans="1:12" x14ac:dyDescent="0.2">
      <c r="A293" s="17" t="s">
        <v>333</v>
      </c>
      <c r="B293" s="18">
        <v>83.79</v>
      </c>
      <c r="C293" s="18" t="s">
        <v>154</v>
      </c>
      <c r="D293" s="17">
        <v>2</v>
      </c>
      <c r="E293" s="17">
        <v>120</v>
      </c>
      <c r="F293" s="17">
        <v>60</v>
      </c>
      <c r="G293" s="17">
        <v>20</v>
      </c>
      <c r="H293" s="17">
        <v>300</v>
      </c>
      <c r="I293" s="17">
        <v>20</v>
      </c>
      <c r="J293" s="17">
        <v>20</v>
      </c>
      <c r="K293" s="19">
        <v>300</v>
      </c>
      <c r="L293" s="17">
        <v>1000000</v>
      </c>
    </row>
    <row r="294" spans="1:12" x14ac:dyDescent="0.2">
      <c r="A294" s="17" t="s">
        <v>73</v>
      </c>
      <c r="B294" s="18">
        <v>3.3492000000000002</v>
      </c>
      <c r="C294" s="18" t="s">
        <v>154</v>
      </c>
      <c r="D294" s="18">
        <v>5</v>
      </c>
      <c r="E294" s="18">
        <v>100000</v>
      </c>
      <c r="F294" s="18">
        <v>25000</v>
      </c>
      <c r="G294" s="18">
        <v>5000</v>
      </c>
      <c r="H294" s="18">
        <v>10000</v>
      </c>
      <c r="I294" s="18">
        <f>G294</f>
        <v>5000</v>
      </c>
      <c r="J294" s="18">
        <f>I294*2</f>
        <v>10000</v>
      </c>
      <c r="K294" s="20">
        <f>H294</f>
        <v>10000</v>
      </c>
      <c r="L294" s="17">
        <v>1000000</v>
      </c>
    </row>
    <row r="295" spans="1:12" x14ac:dyDescent="0.2">
      <c r="A295" s="17" t="s">
        <v>334</v>
      </c>
      <c r="B295" s="18">
        <v>43.67</v>
      </c>
      <c r="C295" s="18" t="s">
        <v>157</v>
      </c>
      <c r="D295" s="17">
        <v>2</v>
      </c>
      <c r="E295" s="17">
        <v>120</v>
      </c>
      <c r="F295" s="17">
        <v>60</v>
      </c>
      <c r="G295" s="17">
        <v>20</v>
      </c>
      <c r="H295" s="17">
        <v>300</v>
      </c>
      <c r="I295" s="17">
        <v>20</v>
      </c>
      <c r="J295" s="17">
        <v>20</v>
      </c>
      <c r="K295" s="19">
        <v>300</v>
      </c>
      <c r="L295" s="17">
        <v>100000</v>
      </c>
    </row>
    <row r="296" spans="1:12" x14ac:dyDescent="0.2">
      <c r="A296" s="17" t="s">
        <v>335</v>
      </c>
      <c r="B296" s="18">
        <v>8.4</v>
      </c>
      <c r="C296" s="18" t="s">
        <v>154</v>
      </c>
      <c r="D296" s="17">
        <v>2</v>
      </c>
      <c r="E296" s="17">
        <v>120</v>
      </c>
      <c r="F296" s="17">
        <v>60</v>
      </c>
      <c r="G296" s="17">
        <v>20</v>
      </c>
      <c r="H296" s="17">
        <v>300</v>
      </c>
      <c r="I296" s="17">
        <v>20</v>
      </c>
      <c r="J296" s="17">
        <v>20</v>
      </c>
      <c r="K296" s="19">
        <v>300</v>
      </c>
      <c r="L296" s="17">
        <v>10000</v>
      </c>
    </row>
    <row r="297" spans="1:12" x14ac:dyDescent="0.2">
      <c r="A297" s="17" t="s">
        <v>336</v>
      </c>
      <c r="B297" s="18">
        <v>7.15</v>
      </c>
      <c r="C297" s="18" t="s">
        <v>157</v>
      </c>
      <c r="D297" s="17">
        <v>3</v>
      </c>
      <c r="E297" s="17">
        <v>450</v>
      </c>
      <c r="F297" s="17">
        <v>150</v>
      </c>
      <c r="G297" s="17">
        <v>50</v>
      </c>
      <c r="H297" s="17">
        <v>1500</v>
      </c>
      <c r="I297" s="17">
        <v>50</v>
      </c>
      <c r="J297" s="17">
        <v>50</v>
      </c>
      <c r="K297" s="19">
        <v>1500</v>
      </c>
      <c r="L297" s="17">
        <v>1000000</v>
      </c>
    </row>
    <row r="298" spans="1:12" x14ac:dyDescent="0.2">
      <c r="A298" s="17" t="s">
        <v>337</v>
      </c>
      <c r="B298" s="18">
        <v>39.799999999999997</v>
      </c>
      <c r="C298" s="18" t="s">
        <v>159</v>
      </c>
      <c r="D298" s="17">
        <v>3</v>
      </c>
      <c r="E298" s="17">
        <v>450</v>
      </c>
      <c r="F298" s="17">
        <v>150</v>
      </c>
      <c r="G298" s="17">
        <v>50</v>
      </c>
      <c r="H298" s="17">
        <v>1500</v>
      </c>
      <c r="I298" s="17">
        <v>50</v>
      </c>
      <c r="J298" s="17">
        <v>50</v>
      </c>
      <c r="K298" s="19">
        <v>1500</v>
      </c>
      <c r="L298" s="17">
        <v>1000000</v>
      </c>
    </row>
    <row r="299" spans="1:12" x14ac:dyDescent="0.2">
      <c r="A299" s="17" t="s">
        <v>30</v>
      </c>
      <c r="B299" s="18">
        <v>119.78</v>
      </c>
      <c r="C299" s="18" t="s">
        <v>154</v>
      </c>
      <c r="D299" s="17">
        <v>3</v>
      </c>
      <c r="E299" s="17">
        <v>450</v>
      </c>
      <c r="F299" s="17">
        <v>150</v>
      </c>
      <c r="G299" s="17">
        <v>50</v>
      </c>
      <c r="H299" s="17">
        <v>1500</v>
      </c>
      <c r="I299" s="17">
        <v>50</v>
      </c>
      <c r="J299" s="17">
        <v>50</v>
      </c>
      <c r="K299" s="19">
        <v>1500</v>
      </c>
      <c r="L299" s="17">
        <v>1000000</v>
      </c>
    </row>
    <row r="300" spans="1:12" x14ac:dyDescent="0.2">
      <c r="A300" s="17" t="s">
        <v>338</v>
      </c>
      <c r="B300" s="18">
        <v>295000</v>
      </c>
      <c r="C300" s="18" t="s">
        <v>155</v>
      </c>
      <c r="D300" s="17">
        <v>3</v>
      </c>
      <c r="E300" s="17">
        <v>450</v>
      </c>
      <c r="F300" s="17">
        <v>150</v>
      </c>
      <c r="G300" s="17">
        <v>50</v>
      </c>
      <c r="H300" s="17">
        <v>1500</v>
      </c>
      <c r="I300" s="17">
        <v>50</v>
      </c>
      <c r="J300" s="17">
        <v>50</v>
      </c>
      <c r="K300" s="19">
        <v>1500</v>
      </c>
      <c r="L300" s="17">
        <v>10000000</v>
      </c>
    </row>
    <row r="301" spans="1:12" x14ac:dyDescent="0.2">
      <c r="A301" s="17" t="s">
        <v>339</v>
      </c>
      <c r="B301" s="18">
        <v>18.45</v>
      </c>
      <c r="C301" s="18" t="s">
        <v>159</v>
      </c>
      <c r="D301" s="17">
        <v>3</v>
      </c>
      <c r="E301" s="17">
        <v>450</v>
      </c>
      <c r="F301" s="17">
        <v>150</v>
      </c>
      <c r="G301" s="17">
        <v>50</v>
      </c>
      <c r="H301" s="17">
        <v>1500</v>
      </c>
      <c r="I301" s="17">
        <v>50</v>
      </c>
      <c r="J301" s="17">
        <v>50</v>
      </c>
      <c r="K301" s="19">
        <v>1500</v>
      </c>
      <c r="L301" s="17">
        <v>1000000</v>
      </c>
    </row>
    <row r="302" spans="1:12" x14ac:dyDescent="0.2">
      <c r="A302" s="17" t="s">
        <v>340</v>
      </c>
      <c r="B302" s="18">
        <v>57.28</v>
      </c>
      <c r="C302" s="18" t="s">
        <v>159</v>
      </c>
      <c r="D302" s="17">
        <v>4</v>
      </c>
      <c r="E302" s="17">
        <v>1600</v>
      </c>
      <c r="F302" s="17">
        <v>400</v>
      </c>
      <c r="G302" s="17">
        <v>100</v>
      </c>
      <c r="H302" s="17">
        <v>3000</v>
      </c>
      <c r="I302" s="17">
        <v>100</v>
      </c>
      <c r="J302" s="17">
        <v>100</v>
      </c>
      <c r="K302" s="19">
        <v>3000</v>
      </c>
      <c r="L302" s="17">
        <v>10000000</v>
      </c>
    </row>
    <row r="303" spans="1:12" x14ac:dyDescent="0.2">
      <c r="A303" s="17" t="s">
        <v>341</v>
      </c>
      <c r="B303" s="18">
        <v>72.489999999999995</v>
      </c>
      <c r="C303" s="18" t="s">
        <v>159</v>
      </c>
      <c r="D303" s="17">
        <v>4</v>
      </c>
      <c r="E303" s="17">
        <v>1600</v>
      </c>
      <c r="F303" s="17">
        <v>400</v>
      </c>
      <c r="G303" s="17">
        <v>100</v>
      </c>
      <c r="H303" s="17">
        <v>3000</v>
      </c>
      <c r="I303" s="17">
        <v>100</v>
      </c>
      <c r="J303" s="17">
        <v>100</v>
      </c>
      <c r="K303" s="19">
        <v>3000</v>
      </c>
      <c r="L303" s="17">
        <v>10000000</v>
      </c>
    </row>
    <row r="304" spans="1:12" x14ac:dyDescent="0.2">
      <c r="A304" s="17" t="s">
        <v>342</v>
      </c>
      <c r="B304" s="18">
        <v>340</v>
      </c>
      <c r="C304" s="18" t="s">
        <v>154</v>
      </c>
      <c r="D304" s="17">
        <v>4</v>
      </c>
      <c r="E304" s="17">
        <v>1600</v>
      </c>
      <c r="F304" s="17">
        <v>400</v>
      </c>
      <c r="G304" s="17">
        <v>100</v>
      </c>
      <c r="H304" s="17">
        <v>3000</v>
      </c>
      <c r="I304" s="17">
        <v>100</v>
      </c>
      <c r="J304" s="17">
        <v>100</v>
      </c>
      <c r="K304" s="19">
        <v>3000</v>
      </c>
      <c r="L304" s="17">
        <v>10000000</v>
      </c>
    </row>
    <row r="305" spans="1:12" x14ac:dyDescent="0.2">
      <c r="A305" s="18" t="s">
        <v>8</v>
      </c>
      <c r="B305" s="18">
        <v>103000000</v>
      </c>
      <c r="C305" s="18" t="s">
        <v>155</v>
      </c>
      <c r="D305" s="18">
        <v>1</v>
      </c>
      <c r="E305" s="18">
        <v>80</v>
      </c>
      <c r="F305" s="18">
        <v>20</v>
      </c>
      <c r="G305" s="18">
        <v>2</v>
      </c>
      <c r="H305" s="18">
        <v>50</v>
      </c>
      <c r="I305" s="18">
        <v>2</v>
      </c>
      <c r="J305" s="18">
        <v>4</v>
      </c>
      <c r="K305" s="20">
        <f>0.44/(H305/(L305/10))*H305</f>
        <v>4400</v>
      </c>
      <c r="L305" s="18">
        <v>100000</v>
      </c>
    </row>
    <row r="306" spans="1:12" x14ac:dyDescent="0.2">
      <c r="A306" s="17" t="s">
        <v>343</v>
      </c>
      <c r="B306" s="18">
        <v>46.283999999999999</v>
      </c>
      <c r="C306" s="18" t="s">
        <v>157</v>
      </c>
      <c r="D306" s="17">
        <v>3</v>
      </c>
      <c r="E306" s="17">
        <v>450</v>
      </c>
      <c r="F306" s="17">
        <v>150</v>
      </c>
      <c r="G306" s="17">
        <v>50</v>
      </c>
      <c r="H306" s="17">
        <v>1500</v>
      </c>
      <c r="I306" s="17">
        <v>50</v>
      </c>
      <c r="J306" s="17">
        <v>50</v>
      </c>
      <c r="K306" s="19">
        <v>1500</v>
      </c>
      <c r="L306" s="17">
        <v>1000000</v>
      </c>
    </row>
    <row r="307" spans="1:12" x14ac:dyDescent="0.2">
      <c r="A307" s="17" t="s">
        <v>344</v>
      </c>
      <c r="B307" s="18">
        <v>4.1539999999999999</v>
      </c>
      <c r="C307" s="18" t="s">
        <v>157</v>
      </c>
      <c r="D307" s="17">
        <v>4</v>
      </c>
      <c r="E307" s="17">
        <v>1600</v>
      </c>
      <c r="F307" s="17">
        <v>400</v>
      </c>
      <c r="G307" s="17">
        <v>100</v>
      </c>
      <c r="H307" s="17">
        <v>3000</v>
      </c>
      <c r="I307" s="17">
        <v>100</v>
      </c>
      <c r="J307" s="17">
        <v>100</v>
      </c>
      <c r="K307" s="19">
        <v>3000</v>
      </c>
      <c r="L307" s="17">
        <v>10000000</v>
      </c>
    </row>
    <row r="308" spans="1:12" x14ac:dyDescent="0.2">
      <c r="A308" s="17" t="s">
        <v>345</v>
      </c>
      <c r="B308" s="18">
        <v>35.299999999999997</v>
      </c>
      <c r="C308" s="18" t="s">
        <v>159</v>
      </c>
      <c r="D308" s="17">
        <v>3</v>
      </c>
      <c r="E308" s="17">
        <v>450</v>
      </c>
      <c r="F308" s="17">
        <v>150</v>
      </c>
      <c r="G308" s="17">
        <v>50</v>
      </c>
      <c r="H308" s="17">
        <v>1500</v>
      </c>
      <c r="I308" s="17">
        <v>50</v>
      </c>
      <c r="J308" s="17">
        <v>50</v>
      </c>
      <c r="K308" s="19">
        <v>1500</v>
      </c>
      <c r="L308" s="17">
        <v>1000000</v>
      </c>
    </row>
    <row r="309" spans="1:12" x14ac:dyDescent="0.2">
      <c r="A309" s="17" t="s">
        <v>346</v>
      </c>
      <c r="B309" s="18">
        <v>115.09</v>
      </c>
      <c r="C309" s="18" t="s">
        <v>154</v>
      </c>
      <c r="D309" s="17">
        <v>3</v>
      </c>
      <c r="E309" s="17">
        <v>450</v>
      </c>
      <c r="F309" s="17">
        <v>150</v>
      </c>
      <c r="G309" s="17">
        <v>50</v>
      </c>
      <c r="H309" s="17">
        <v>1500</v>
      </c>
      <c r="I309" s="17">
        <v>50</v>
      </c>
      <c r="J309" s="17">
        <v>50</v>
      </c>
      <c r="K309" s="19">
        <v>1500</v>
      </c>
      <c r="L309" s="17">
        <v>10000000</v>
      </c>
    </row>
    <row r="310" spans="1:12" x14ac:dyDescent="0.2">
      <c r="A310" s="17" t="s">
        <v>40</v>
      </c>
      <c r="B310" s="18">
        <v>293.10000000000002</v>
      </c>
      <c r="C310" s="18" t="s">
        <v>154</v>
      </c>
      <c r="D310" s="17">
        <v>4</v>
      </c>
      <c r="E310" s="17">
        <v>1600</v>
      </c>
      <c r="F310" s="17">
        <v>400</v>
      </c>
      <c r="G310" s="17">
        <v>100</v>
      </c>
      <c r="H310" s="17">
        <v>3000</v>
      </c>
      <c r="I310" s="17">
        <v>100</v>
      </c>
      <c r="J310" s="17">
        <v>100</v>
      </c>
      <c r="K310" s="19">
        <v>3000</v>
      </c>
      <c r="L310" s="17">
        <v>10000000</v>
      </c>
    </row>
    <row r="311" spans="1:12" x14ac:dyDescent="0.2">
      <c r="A311" s="17" t="s">
        <v>347</v>
      </c>
      <c r="B311" s="18">
        <v>27.03</v>
      </c>
      <c r="C311" s="18" t="s">
        <v>157</v>
      </c>
      <c r="D311" s="17">
        <v>4</v>
      </c>
      <c r="E311" s="17">
        <v>1600</v>
      </c>
      <c r="F311" s="17">
        <v>400</v>
      </c>
      <c r="G311" s="17">
        <v>100</v>
      </c>
      <c r="H311" s="17">
        <v>3000</v>
      </c>
      <c r="I311" s="17">
        <v>100</v>
      </c>
      <c r="J311" s="17">
        <v>100</v>
      </c>
      <c r="K311" s="19">
        <v>3000</v>
      </c>
      <c r="L311" s="17">
        <v>10000000</v>
      </c>
    </row>
    <row r="312" spans="1:12" x14ac:dyDescent="0.2">
      <c r="A312" s="17" t="s">
        <v>348</v>
      </c>
      <c r="B312" s="18">
        <v>43.9</v>
      </c>
      <c r="C312" s="18" t="s">
        <v>155</v>
      </c>
      <c r="D312" s="17">
        <v>4</v>
      </c>
      <c r="E312" s="17">
        <v>1600</v>
      </c>
      <c r="F312" s="17">
        <v>400</v>
      </c>
      <c r="G312" s="17">
        <v>100</v>
      </c>
      <c r="H312" s="17">
        <v>3000</v>
      </c>
      <c r="I312" s="17">
        <v>100</v>
      </c>
      <c r="J312" s="17">
        <v>100</v>
      </c>
      <c r="K312" s="19">
        <v>3000</v>
      </c>
      <c r="L312" s="17">
        <v>10000000</v>
      </c>
    </row>
    <row r="313" spans="1:12" x14ac:dyDescent="0.2">
      <c r="A313" s="17" t="s">
        <v>349</v>
      </c>
      <c r="B313" s="18">
        <v>129.19999999999999</v>
      </c>
      <c r="C313" s="18" t="s">
        <v>154</v>
      </c>
      <c r="D313" s="17">
        <v>3</v>
      </c>
      <c r="E313" s="17">
        <v>450</v>
      </c>
      <c r="F313" s="17">
        <v>150</v>
      </c>
      <c r="G313" s="17">
        <v>50</v>
      </c>
      <c r="H313" s="17">
        <v>1500</v>
      </c>
      <c r="I313" s="17">
        <v>50</v>
      </c>
      <c r="J313" s="17">
        <v>50</v>
      </c>
      <c r="K313" s="19">
        <v>1500</v>
      </c>
      <c r="L313" s="17">
        <v>1000000</v>
      </c>
    </row>
    <row r="314" spans="1:12" x14ac:dyDescent="0.2">
      <c r="A314" s="17" t="s">
        <v>350</v>
      </c>
      <c r="B314" s="18">
        <v>40.06</v>
      </c>
      <c r="C314" s="18" t="s">
        <v>159</v>
      </c>
      <c r="D314" s="17">
        <v>3</v>
      </c>
      <c r="E314" s="17">
        <v>450</v>
      </c>
      <c r="F314" s="17">
        <v>150</v>
      </c>
      <c r="G314" s="17">
        <v>50</v>
      </c>
      <c r="H314" s="17">
        <v>1500</v>
      </c>
      <c r="I314" s="17">
        <v>50</v>
      </c>
      <c r="J314" s="17">
        <v>50</v>
      </c>
      <c r="K314" s="19">
        <v>1500</v>
      </c>
      <c r="L314" s="17">
        <v>1000000</v>
      </c>
    </row>
    <row r="315" spans="1:12" x14ac:dyDescent="0.2">
      <c r="A315" s="17" t="s">
        <v>351</v>
      </c>
      <c r="B315" s="18">
        <v>25.35</v>
      </c>
      <c r="C315" s="18" t="s">
        <v>154</v>
      </c>
      <c r="D315" s="17">
        <v>3</v>
      </c>
      <c r="E315" s="17">
        <v>450</v>
      </c>
      <c r="F315" s="17">
        <v>150</v>
      </c>
      <c r="G315" s="17">
        <v>50</v>
      </c>
      <c r="H315" s="17">
        <v>1500</v>
      </c>
      <c r="I315" s="17">
        <v>50</v>
      </c>
      <c r="J315" s="17">
        <v>50</v>
      </c>
      <c r="K315" s="19">
        <v>1500</v>
      </c>
      <c r="L315" s="17">
        <v>100000</v>
      </c>
    </row>
    <row r="316" spans="1:12" x14ac:dyDescent="0.2">
      <c r="A316" s="17" t="s">
        <v>352</v>
      </c>
      <c r="B316" s="18">
        <v>32.409999999999997</v>
      </c>
      <c r="C316" s="18" t="s">
        <v>157</v>
      </c>
      <c r="D316" s="17">
        <v>3</v>
      </c>
      <c r="E316" s="17">
        <v>450</v>
      </c>
      <c r="F316" s="17">
        <v>150</v>
      </c>
      <c r="G316" s="17">
        <v>50</v>
      </c>
      <c r="H316" s="17">
        <v>1500</v>
      </c>
      <c r="I316" s="17">
        <v>50</v>
      </c>
      <c r="J316" s="17">
        <v>50</v>
      </c>
      <c r="K316" s="19">
        <v>1500</v>
      </c>
      <c r="L316" s="17">
        <v>1000000</v>
      </c>
    </row>
    <row r="317" spans="1:12" x14ac:dyDescent="0.2">
      <c r="A317" s="17" t="s">
        <v>32</v>
      </c>
      <c r="B317" s="18">
        <v>64.849000000000004</v>
      </c>
      <c r="C317" s="18" t="s">
        <v>154</v>
      </c>
      <c r="D317" s="17">
        <v>3</v>
      </c>
      <c r="E317" s="17">
        <v>450</v>
      </c>
      <c r="F317" s="17">
        <v>150</v>
      </c>
      <c r="G317" s="17">
        <v>50</v>
      </c>
      <c r="H317" s="17">
        <v>1500</v>
      </c>
      <c r="I317" s="17">
        <v>50</v>
      </c>
      <c r="J317" s="17">
        <v>50</v>
      </c>
      <c r="K317" s="19">
        <v>1500</v>
      </c>
      <c r="L317" s="17">
        <v>1000000</v>
      </c>
    </row>
    <row r="318" spans="1:12" x14ac:dyDescent="0.2">
      <c r="A318" s="17" t="s">
        <v>422</v>
      </c>
      <c r="B318" s="18">
        <v>2.8149999999999999</v>
      </c>
      <c r="C318" s="18" t="s">
        <v>423</v>
      </c>
      <c r="D318" s="17">
        <v>3</v>
      </c>
      <c r="E318" s="17">
        <v>450</v>
      </c>
      <c r="F318" s="17">
        <v>150</v>
      </c>
      <c r="G318" s="17">
        <v>50</v>
      </c>
      <c r="H318" s="17">
        <v>1500</v>
      </c>
      <c r="I318" s="17">
        <v>50</v>
      </c>
      <c r="J318" s="17">
        <v>50</v>
      </c>
      <c r="K318" s="19">
        <v>1500</v>
      </c>
      <c r="L318" s="17">
        <v>1000000</v>
      </c>
    </row>
    <row r="319" spans="1:12" x14ac:dyDescent="0.2">
      <c r="A319" s="17" t="s">
        <v>353</v>
      </c>
      <c r="B319" s="18">
        <v>2.36</v>
      </c>
      <c r="C319" s="18" t="s">
        <v>157</v>
      </c>
      <c r="D319" s="17">
        <v>3</v>
      </c>
      <c r="E319" s="17">
        <v>450</v>
      </c>
      <c r="F319" s="17">
        <v>150</v>
      </c>
      <c r="G319" s="17">
        <v>50</v>
      </c>
      <c r="H319" s="17">
        <v>1500</v>
      </c>
      <c r="I319" s="17">
        <v>50</v>
      </c>
      <c r="J319" s="17">
        <v>50</v>
      </c>
      <c r="K319" s="19">
        <v>1500</v>
      </c>
      <c r="L319" s="17">
        <v>1000000</v>
      </c>
    </row>
    <row r="320" spans="1:12" x14ac:dyDescent="0.2">
      <c r="A320" s="17" t="s">
        <v>354</v>
      </c>
      <c r="B320" s="18">
        <v>9.31</v>
      </c>
      <c r="C320" s="18" t="s">
        <v>159</v>
      </c>
      <c r="D320" s="17">
        <v>2</v>
      </c>
      <c r="E320" s="17">
        <v>120</v>
      </c>
      <c r="F320" s="17">
        <v>60</v>
      </c>
      <c r="G320" s="17">
        <v>20</v>
      </c>
      <c r="H320" s="17">
        <v>300</v>
      </c>
      <c r="I320" s="17">
        <v>20</v>
      </c>
      <c r="J320" s="17">
        <v>20</v>
      </c>
      <c r="K320" s="19">
        <v>300</v>
      </c>
      <c r="L320" s="17">
        <v>10000</v>
      </c>
    </row>
    <row r="321" spans="1:12" x14ac:dyDescent="0.2">
      <c r="A321" s="17" t="s">
        <v>355</v>
      </c>
      <c r="B321" s="18">
        <v>1.82</v>
      </c>
      <c r="C321" s="18" t="s">
        <v>155</v>
      </c>
      <c r="D321" s="17">
        <v>4</v>
      </c>
      <c r="E321" s="17">
        <v>1600</v>
      </c>
      <c r="F321" s="17">
        <v>400</v>
      </c>
      <c r="G321" s="17">
        <v>100</v>
      </c>
      <c r="H321" s="17">
        <v>3000</v>
      </c>
      <c r="I321" s="17">
        <v>100</v>
      </c>
      <c r="J321" s="17">
        <v>100</v>
      </c>
      <c r="K321" s="19">
        <v>3000</v>
      </c>
      <c r="L321" s="17">
        <v>10000000</v>
      </c>
    </row>
    <row r="322" spans="1:12" x14ac:dyDescent="0.2">
      <c r="A322" s="17" t="s">
        <v>356</v>
      </c>
      <c r="B322" s="18">
        <v>8.1539999999999999</v>
      </c>
      <c r="C322" s="18" t="s">
        <v>157</v>
      </c>
      <c r="D322" s="17">
        <v>2</v>
      </c>
      <c r="E322" s="17">
        <v>120</v>
      </c>
      <c r="F322" s="17">
        <v>60</v>
      </c>
      <c r="G322" s="17">
        <v>20</v>
      </c>
      <c r="H322" s="17">
        <v>300</v>
      </c>
      <c r="I322" s="17">
        <v>20</v>
      </c>
      <c r="J322" s="17">
        <v>20</v>
      </c>
      <c r="K322" s="19">
        <v>300</v>
      </c>
      <c r="L322" s="17">
        <v>10000000</v>
      </c>
    </row>
    <row r="323" spans="1:12" x14ac:dyDescent="0.2">
      <c r="A323" s="17" t="s">
        <v>54</v>
      </c>
      <c r="B323" s="18">
        <v>1000000000000000</v>
      </c>
      <c r="C323" s="18" t="s">
        <v>155</v>
      </c>
      <c r="D323" s="17">
        <v>2</v>
      </c>
      <c r="E323" s="17">
        <v>120</v>
      </c>
      <c r="F323" s="17">
        <v>60</v>
      </c>
      <c r="G323" s="17">
        <v>20</v>
      </c>
      <c r="H323" s="17">
        <v>300</v>
      </c>
      <c r="I323" s="17">
        <v>20</v>
      </c>
      <c r="J323" s="17">
        <v>20</v>
      </c>
      <c r="K323" s="19">
        <v>300</v>
      </c>
      <c r="L323" s="17">
        <v>10000000</v>
      </c>
    </row>
    <row r="324" spans="1:12" x14ac:dyDescent="0.2">
      <c r="A324" s="17" t="s">
        <v>56</v>
      </c>
      <c r="B324" s="18">
        <v>114.74</v>
      </c>
      <c r="C324" s="18" t="s">
        <v>154</v>
      </c>
      <c r="D324" s="17">
        <v>2</v>
      </c>
      <c r="E324" s="17">
        <v>120</v>
      </c>
      <c r="F324" s="17">
        <v>60</v>
      </c>
      <c r="G324" s="17">
        <v>20</v>
      </c>
      <c r="H324" s="17">
        <v>300</v>
      </c>
      <c r="I324" s="17">
        <v>20</v>
      </c>
      <c r="J324" s="17">
        <v>20</v>
      </c>
      <c r="K324" s="19">
        <v>300</v>
      </c>
      <c r="L324" s="17">
        <v>10000</v>
      </c>
    </row>
    <row r="325" spans="1:12" x14ac:dyDescent="0.2">
      <c r="A325" s="17" t="s">
        <v>127</v>
      </c>
      <c r="B325" s="18">
        <v>5.0999999999999996</v>
      </c>
      <c r="C325" s="18" t="s">
        <v>154</v>
      </c>
      <c r="D325" s="17">
        <v>3</v>
      </c>
      <c r="E325" s="17">
        <v>450</v>
      </c>
      <c r="F325" s="17">
        <v>150</v>
      </c>
      <c r="G325" s="17">
        <v>50</v>
      </c>
      <c r="H325" s="17">
        <v>1500</v>
      </c>
      <c r="I325" s="17">
        <v>50</v>
      </c>
      <c r="J325" s="17">
        <v>50</v>
      </c>
      <c r="K325" s="19">
        <v>1500</v>
      </c>
      <c r="L325" s="17">
        <v>1000000</v>
      </c>
    </row>
    <row r="326" spans="1:12" x14ac:dyDescent="0.2">
      <c r="A326" s="17" t="s">
        <v>357</v>
      </c>
      <c r="B326" s="18">
        <v>8.6999999999999993</v>
      </c>
      <c r="C326" s="18" t="s">
        <v>157</v>
      </c>
      <c r="D326" s="17">
        <v>3</v>
      </c>
      <c r="E326" s="17">
        <v>450</v>
      </c>
      <c r="F326" s="17">
        <v>150</v>
      </c>
      <c r="G326" s="17">
        <v>50</v>
      </c>
      <c r="H326" s="17">
        <v>1500</v>
      </c>
      <c r="I326" s="17">
        <v>50</v>
      </c>
      <c r="J326" s="17">
        <v>50</v>
      </c>
      <c r="K326" s="19">
        <v>1500</v>
      </c>
      <c r="L326" s="17">
        <v>1000000</v>
      </c>
    </row>
    <row r="327" spans="1:12" x14ac:dyDescent="0.2">
      <c r="A327" s="17" t="s">
        <v>358</v>
      </c>
      <c r="B327" s="18">
        <v>49.4</v>
      </c>
      <c r="C327" s="18" t="s">
        <v>159</v>
      </c>
      <c r="D327" s="17">
        <v>3</v>
      </c>
      <c r="E327" s="17">
        <v>450</v>
      </c>
      <c r="F327" s="17">
        <v>150</v>
      </c>
      <c r="G327" s="17">
        <v>50</v>
      </c>
      <c r="H327" s="17">
        <v>1500</v>
      </c>
      <c r="I327" s="17">
        <v>50</v>
      </c>
      <c r="J327" s="17">
        <v>50</v>
      </c>
      <c r="K327" s="19">
        <v>1500</v>
      </c>
      <c r="L327" s="17">
        <v>100000</v>
      </c>
    </row>
    <row r="328" spans="1:12" x14ac:dyDescent="0.2">
      <c r="A328" s="17" t="s">
        <v>359</v>
      </c>
      <c r="B328" s="18">
        <v>180</v>
      </c>
      <c r="C328" s="18" t="s">
        <v>155</v>
      </c>
      <c r="D328" s="17">
        <v>2</v>
      </c>
      <c r="E328" s="17">
        <v>120</v>
      </c>
      <c r="F328" s="17">
        <v>60</v>
      </c>
      <c r="G328" s="17">
        <v>20</v>
      </c>
      <c r="H328" s="17">
        <v>300</v>
      </c>
      <c r="I328" s="17">
        <v>20</v>
      </c>
      <c r="J328" s="17">
        <v>20</v>
      </c>
      <c r="K328" s="19">
        <v>300</v>
      </c>
      <c r="L328" s="17">
        <v>1000000</v>
      </c>
    </row>
    <row r="329" spans="1:12" x14ac:dyDescent="0.2">
      <c r="A329" s="17" t="s">
        <v>49</v>
      </c>
      <c r="B329" s="18">
        <v>72.3</v>
      </c>
      <c r="C329" s="18" t="s">
        <v>154</v>
      </c>
      <c r="D329" s="17">
        <v>3</v>
      </c>
      <c r="E329" s="17">
        <v>450</v>
      </c>
      <c r="F329" s="17">
        <v>150</v>
      </c>
      <c r="G329" s="17">
        <v>50</v>
      </c>
      <c r="H329" s="17">
        <v>1500</v>
      </c>
      <c r="I329" s="17">
        <v>50</v>
      </c>
      <c r="J329" s="17">
        <v>50</v>
      </c>
      <c r="K329" s="19">
        <v>1500</v>
      </c>
      <c r="L329" s="17">
        <v>1000000</v>
      </c>
    </row>
    <row r="330" spans="1:12" x14ac:dyDescent="0.2">
      <c r="A330" s="17" t="s">
        <v>123</v>
      </c>
      <c r="B330" s="18">
        <v>6.89</v>
      </c>
      <c r="C330" s="18" t="s">
        <v>154</v>
      </c>
      <c r="D330" s="17">
        <v>3</v>
      </c>
      <c r="E330" s="17">
        <v>450</v>
      </c>
      <c r="F330" s="17">
        <v>150</v>
      </c>
      <c r="G330" s="17">
        <v>50</v>
      </c>
      <c r="H330" s="17">
        <v>1500</v>
      </c>
      <c r="I330" s="17">
        <v>50</v>
      </c>
      <c r="J330" s="17">
        <v>50</v>
      </c>
      <c r="K330" s="19">
        <v>1500</v>
      </c>
      <c r="L330" s="17">
        <v>1000000</v>
      </c>
    </row>
    <row r="331" spans="1:12" x14ac:dyDescent="0.2">
      <c r="A331" s="17" t="s">
        <v>360</v>
      </c>
      <c r="B331" s="18">
        <v>14.22</v>
      </c>
      <c r="C331" s="18" t="s">
        <v>159</v>
      </c>
      <c r="D331" s="17">
        <v>3</v>
      </c>
      <c r="E331" s="17">
        <v>450</v>
      </c>
      <c r="F331" s="17">
        <v>150</v>
      </c>
      <c r="G331" s="17">
        <v>50</v>
      </c>
      <c r="H331" s="17">
        <v>1500</v>
      </c>
      <c r="I331" s="17">
        <v>50</v>
      </c>
      <c r="J331" s="17">
        <v>50</v>
      </c>
      <c r="K331" s="19">
        <v>1500</v>
      </c>
      <c r="L331" s="17">
        <v>1000000</v>
      </c>
    </row>
    <row r="332" spans="1:12" x14ac:dyDescent="0.2">
      <c r="A332" s="17" t="s">
        <v>361</v>
      </c>
      <c r="B332" s="18">
        <v>293</v>
      </c>
      <c r="C332" s="18" t="s">
        <v>159</v>
      </c>
      <c r="D332" s="17">
        <v>3</v>
      </c>
      <c r="E332" s="17">
        <v>450</v>
      </c>
      <c r="F332" s="17">
        <v>150</v>
      </c>
      <c r="G332" s="17">
        <v>50</v>
      </c>
      <c r="H332" s="17">
        <v>1500</v>
      </c>
      <c r="I332" s="17">
        <v>50</v>
      </c>
      <c r="J332" s="17">
        <v>50</v>
      </c>
      <c r="K332" s="19">
        <v>1500</v>
      </c>
      <c r="L332" s="17">
        <v>1000000</v>
      </c>
    </row>
    <row r="333" spans="1:12" x14ac:dyDescent="0.2">
      <c r="A333" s="17" t="s">
        <v>362</v>
      </c>
      <c r="B333" s="18">
        <v>52</v>
      </c>
      <c r="C333" s="18" t="s">
        <v>159</v>
      </c>
      <c r="D333" s="17">
        <v>3</v>
      </c>
      <c r="E333" s="17">
        <v>450</v>
      </c>
      <c r="F333" s="17">
        <v>150</v>
      </c>
      <c r="G333" s="17">
        <v>50</v>
      </c>
      <c r="H333" s="17">
        <v>1500</v>
      </c>
      <c r="I333" s="17">
        <v>50</v>
      </c>
      <c r="J333" s="17">
        <v>50</v>
      </c>
      <c r="K333" s="19">
        <v>1500</v>
      </c>
      <c r="L333" s="17">
        <v>100000</v>
      </c>
    </row>
    <row r="334" spans="1:12" x14ac:dyDescent="0.2">
      <c r="A334" s="17" t="s">
        <v>363</v>
      </c>
      <c r="B334" s="18">
        <v>20</v>
      </c>
      <c r="C334" s="18" t="s">
        <v>157</v>
      </c>
      <c r="D334" s="17">
        <v>3</v>
      </c>
      <c r="E334" s="17">
        <v>450</v>
      </c>
      <c r="F334" s="17">
        <v>150</v>
      </c>
      <c r="G334" s="17">
        <v>50</v>
      </c>
      <c r="H334" s="17">
        <v>1500</v>
      </c>
      <c r="I334" s="17">
        <v>50</v>
      </c>
      <c r="J334" s="17">
        <v>50</v>
      </c>
      <c r="K334" s="19">
        <v>1500</v>
      </c>
      <c r="L334" s="17">
        <v>1000000</v>
      </c>
    </row>
    <row r="335" spans="1:12" x14ac:dyDescent="0.2">
      <c r="A335" s="17" t="s">
        <v>364</v>
      </c>
      <c r="B335" s="18">
        <v>61</v>
      </c>
      <c r="C335" s="18" t="s">
        <v>154</v>
      </c>
      <c r="D335" s="17">
        <v>3</v>
      </c>
      <c r="E335" s="17">
        <v>450</v>
      </c>
      <c r="F335" s="17">
        <v>150</v>
      </c>
      <c r="G335" s="17">
        <v>50</v>
      </c>
      <c r="H335" s="17">
        <v>1500</v>
      </c>
      <c r="I335" s="17">
        <v>50</v>
      </c>
      <c r="J335" s="17">
        <v>50</v>
      </c>
      <c r="K335" s="19">
        <v>1500</v>
      </c>
      <c r="L335" s="17">
        <v>1000000</v>
      </c>
    </row>
    <row r="336" spans="1:12" x14ac:dyDescent="0.2">
      <c r="A336" s="17" t="s">
        <v>365</v>
      </c>
      <c r="B336" s="18">
        <v>4.28</v>
      </c>
      <c r="C336" s="18" t="s">
        <v>154</v>
      </c>
      <c r="D336" s="17">
        <v>3</v>
      </c>
      <c r="E336" s="17">
        <v>450</v>
      </c>
      <c r="F336" s="17">
        <v>150</v>
      </c>
      <c r="G336" s="17">
        <v>50</v>
      </c>
      <c r="H336" s="17">
        <v>1500</v>
      </c>
      <c r="I336" s="17">
        <v>50</v>
      </c>
      <c r="J336" s="17">
        <v>50</v>
      </c>
      <c r="K336" s="19">
        <v>1500</v>
      </c>
      <c r="L336" s="17">
        <v>1000000</v>
      </c>
    </row>
    <row r="337" spans="1:12" x14ac:dyDescent="0.2">
      <c r="A337" s="17" t="s">
        <v>366</v>
      </c>
      <c r="B337" s="18">
        <v>51.5</v>
      </c>
      <c r="C337" s="18" t="s">
        <v>159</v>
      </c>
      <c r="D337" s="17">
        <v>4</v>
      </c>
      <c r="E337" s="17">
        <v>1600</v>
      </c>
      <c r="F337" s="17">
        <v>400</v>
      </c>
      <c r="G337" s="17">
        <v>100</v>
      </c>
      <c r="H337" s="17">
        <v>3000</v>
      </c>
      <c r="I337" s="17">
        <v>100</v>
      </c>
      <c r="J337" s="17">
        <v>100</v>
      </c>
      <c r="K337" s="19">
        <v>3000</v>
      </c>
      <c r="L337" s="17">
        <v>10000000</v>
      </c>
    </row>
    <row r="338" spans="1:12" x14ac:dyDescent="0.2">
      <c r="A338" s="17" t="s">
        <v>367</v>
      </c>
      <c r="B338" s="18">
        <v>4210000</v>
      </c>
      <c r="C338" s="18" t="s">
        <v>155</v>
      </c>
      <c r="D338" s="17">
        <v>4</v>
      </c>
      <c r="E338" s="17">
        <v>1600</v>
      </c>
      <c r="F338" s="17">
        <v>400</v>
      </c>
      <c r="G338" s="17">
        <v>100</v>
      </c>
      <c r="H338" s="17">
        <v>3000</v>
      </c>
      <c r="I338" s="17">
        <v>100</v>
      </c>
      <c r="J338" s="17">
        <v>100</v>
      </c>
      <c r="K338" s="19">
        <v>3000</v>
      </c>
      <c r="L338" s="17">
        <v>100000000</v>
      </c>
    </row>
    <row r="339" spans="1:12" x14ac:dyDescent="0.2">
      <c r="A339" s="17" t="s">
        <v>368</v>
      </c>
      <c r="B339" s="18">
        <v>91</v>
      </c>
      <c r="C339" s="18" t="s">
        <v>154</v>
      </c>
      <c r="D339" s="17">
        <v>4</v>
      </c>
      <c r="E339" s="17">
        <v>1600</v>
      </c>
      <c r="F339" s="17">
        <v>400</v>
      </c>
      <c r="G339" s="17">
        <v>100</v>
      </c>
      <c r="H339" s="17">
        <v>3000</v>
      </c>
      <c r="I339" s="17">
        <v>100</v>
      </c>
      <c r="J339" s="17">
        <v>100</v>
      </c>
      <c r="K339" s="19">
        <v>3000</v>
      </c>
      <c r="L339" s="17">
        <v>10000000</v>
      </c>
    </row>
    <row r="340" spans="1:12" x14ac:dyDescent="0.2">
      <c r="A340" s="17" t="s">
        <v>369</v>
      </c>
      <c r="B340" s="18">
        <v>4200000</v>
      </c>
      <c r="C340" s="18" t="s">
        <v>155</v>
      </c>
      <c r="D340" s="17">
        <v>2</v>
      </c>
      <c r="E340" s="17">
        <v>120</v>
      </c>
      <c r="F340" s="17">
        <v>60</v>
      </c>
      <c r="G340" s="17">
        <v>20</v>
      </c>
      <c r="H340" s="17">
        <v>300</v>
      </c>
      <c r="I340" s="17">
        <v>20</v>
      </c>
      <c r="J340" s="17">
        <v>20</v>
      </c>
      <c r="K340" s="19">
        <v>300</v>
      </c>
      <c r="L340" s="17">
        <v>1000000</v>
      </c>
    </row>
    <row r="341" spans="1:12" x14ac:dyDescent="0.2">
      <c r="A341" s="17" t="s">
        <v>35</v>
      </c>
      <c r="B341" s="18">
        <v>211100</v>
      </c>
      <c r="C341" s="18" t="s">
        <v>155</v>
      </c>
      <c r="D341" s="17">
        <v>4</v>
      </c>
      <c r="E341" s="17">
        <v>1600</v>
      </c>
      <c r="F341" s="17">
        <v>400</v>
      </c>
      <c r="G341" s="17">
        <v>100</v>
      </c>
      <c r="H341" s="17">
        <v>3000</v>
      </c>
      <c r="I341" s="17">
        <v>100</v>
      </c>
      <c r="J341" s="17">
        <v>100</v>
      </c>
      <c r="K341" s="19">
        <v>3000</v>
      </c>
      <c r="L341" s="17">
        <v>10000000</v>
      </c>
    </row>
    <row r="342" spans="1:12" x14ac:dyDescent="0.2">
      <c r="A342" s="17" t="s">
        <v>142</v>
      </c>
      <c r="B342" s="18">
        <v>6.0067000000000004</v>
      </c>
      <c r="C342" s="18" t="s">
        <v>157</v>
      </c>
      <c r="D342" s="18">
        <v>5</v>
      </c>
      <c r="E342" s="18">
        <v>100000</v>
      </c>
      <c r="F342" s="18">
        <v>25000</v>
      </c>
      <c r="G342" s="18">
        <v>5000</v>
      </c>
      <c r="H342" s="18">
        <v>10000</v>
      </c>
      <c r="I342" s="18">
        <f>G342</f>
        <v>5000</v>
      </c>
      <c r="J342" s="18">
        <f>I342*2</f>
        <v>10000</v>
      </c>
      <c r="K342" s="20">
        <f>H342</f>
        <v>10000</v>
      </c>
      <c r="L342" s="17">
        <v>10000000</v>
      </c>
    </row>
    <row r="343" spans="1:12" x14ac:dyDescent="0.2">
      <c r="A343" s="17" t="s">
        <v>108</v>
      </c>
      <c r="B343" s="18">
        <v>9.35</v>
      </c>
      <c r="C343" s="18" t="s">
        <v>157</v>
      </c>
      <c r="D343" s="17">
        <v>3</v>
      </c>
      <c r="E343" s="17">
        <v>450</v>
      </c>
      <c r="F343" s="17">
        <v>150</v>
      </c>
      <c r="G343" s="17">
        <v>50</v>
      </c>
      <c r="H343" s="17">
        <v>1500</v>
      </c>
      <c r="I343" s="17">
        <v>50</v>
      </c>
      <c r="J343" s="17">
        <v>50</v>
      </c>
      <c r="K343" s="19">
        <v>1500</v>
      </c>
      <c r="L343" s="17">
        <v>1000000</v>
      </c>
    </row>
    <row r="344" spans="1:12" x14ac:dyDescent="0.2">
      <c r="A344" s="17" t="s">
        <v>370</v>
      </c>
      <c r="B344" s="18">
        <v>59.1</v>
      </c>
      <c r="C344" s="18" t="s">
        <v>155</v>
      </c>
      <c r="D344" s="17">
        <v>2</v>
      </c>
      <c r="E344" s="17">
        <v>120</v>
      </c>
      <c r="F344" s="17">
        <v>60</v>
      </c>
      <c r="G344" s="17">
        <v>20</v>
      </c>
      <c r="H344" s="17">
        <v>300</v>
      </c>
      <c r="I344" s="17">
        <v>20</v>
      </c>
      <c r="J344" s="17">
        <v>20</v>
      </c>
      <c r="K344" s="19">
        <v>300</v>
      </c>
      <c r="L344" s="17">
        <v>100000</v>
      </c>
    </row>
    <row r="345" spans="1:12" x14ac:dyDescent="0.2">
      <c r="A345" s="17" t="s">
        <v>371</v>
      </c>
      <c r="B345" s="18">
        <v>184.8</v>
      </c>
      <c r="C345" s="18" t="s">
        <v>159</v>
      </c>
      <c r="D345" s="17">
        <v>3</v>
      </c>
      <c r="E345" s="17">
        <v>450</v>
      </c>
      <c r="F345" s="17">
        <v>150</v>
      </c>
      <c r="G345" s="17">
        <v>50</v>
      </c>
      <c r="H345" s="17">
        <v>1500</v>
      </c>
      <c r="I345" s="17">
        <v>50</v>
      </c>
      <c r="J345" s="17">
        <v>50</v>
      </c>
      <c r="K345" s="19">
        <v>1500</v>
      </c>
      <c r="L345" s="17">
        <v>1000000</v>
      </c>
    </row>
    <row r="346" spans="1:12" x14ac:dyDescent="0.2">
      <c r="A346" s="17" t="s">
        <v>141</v>
      </c>
      <c r="B346" s="18">
        <v>3.0421</v>
      </c>
      <c r="C346" s="18" t="s">
        <v>154</v>
      </c>
      <c r="D346" s="17">
        <v>3</v>
      </c>
      <c r="E346" s="17">
        <v>450</v>
      </c>
      <c r="F346" s="17">
        <v>150</v>
      </c>
      <c r="G346" s="17">
        <v>50</v>
      </c>
      <c r="H346" s="17">
        <v>1500</v>
      </c>
      <c r="I346" s="17">
        <v>50</v>
      </c>
      <c r="J346" s="17">
        <v>50</v>
      </c>
      <c r="K346" s="19">
        <v>1500</v>
      </c>
      <c r="L346" s="17">
        <v>1000000</v>
      </c>
    </row>
    <row r="347" spans="1:12" x14ac:dyDescent="0.2">
      <c r="A347" s="17" t="s">
        <v>134</v>
      </c>
      <c r="B347" s="18">
        <v>12.31</v>
      </c>
      <c r="C347" s="18" t="s">
        <v>154</v>
      </c>
      <c r="D347" s="17">
        <v>4</v>
      </c>
      <c r="E347" s="17">
        <v>100000</v>
      </c>
      <c r="F347" s="17">
        <v>25000</v>
      </c>
      <c r="G347" s="17">
        <v>5000</v>
      </c>
      <c r="H347" s="17">
        <v>10000</v>
      </c>
      <c r="I347" s="17">
        <v>50</v>
      </c>
      <c r="J347" s="17">
        <v>50</v>
      </c>
      <c r="K347" s="19">
        <v>1500</v>
      </c>
      <c r="L347" s="17">
        <v>1000000</v>
      </c>
    </row>
    <row r="348" spans="1:12" x14ac:dyDescent="0.2">
      <c r="A348" s="17" t="s">
        <v>372</v>
      </c>
      <c r="B348" s="18">
        <v>9.25</v>
      </c>
      <c r="C348" s="18" t="s">
        <v>154</v>
      </c>
      <c r="D348" s="17">
        <v>3</v>
      </c>
      <c r="E348" s="17">
        <v>450</v>
      </c>
      <c r="F348" s="17">
        <v>150</v>
      </c>
      <c r="G348" s="17">
        <v>50</v>
      </c>
      <c r="H348" s="17">
        <v>1500</v>
      </c>
      <c r="I348" s="17">
        <v>50</v>
      </c>
      <c r="J348" s="17">
        <v>50</v>
      </c>
      <c r="K348" s="19">
        <v>1500</v>
      </c>
      <c r="L348" s="17">
        <v>1000000</v>
      </c>
    </row>
    <row r="349" spans="1:12" x14ac:dyDescent="0.2">
      <c r="A349" s="17" t="s">
        <v>50</v>
      </c>
      <c r="B349" s="18">
        <v>93.1</v>
      </c>
      <c r="C349" s="18" t="s">
        <v>154</v>
      </c>
      <c r="D349" s="17">
        <v>2</v>
      </c>
      <c r="E349" s="17">
        <v>120</v>
      </c>
      <c r="F349" s="17">
        <v>60</v>
      </c>
      <c r="G349" s="17">
        <v>20</v>
      </c>
      <c r="H349" s="17">
        <v>300</v>
      </c>
      <c r="I349" s="17">
        <v>20</v>
      </c>
      <c r="J349" s="17">
        <v>20</v>
      </c>
      <c r="K349" s="19">
        <v>300</v>
      </c>
      <c r="L349" s="17">
        <v>10000</v>
      </c>
    </row>
    <row r="350" spans="1:12" x14ac:dyDescent="0.2">
      <c r="A350" s="17" t="s">
        <v>51</v>
      </c>
      <c r="B350" s="18">
        <v>128.6</v>
      </c>
      <c r="C350" s="18" t="s">
        <v>154</v>
      </c>
      <c r="D350" s="17">
        <v>3</v>
      </c>
      <c r="E350" s="17">
        <v>450</v>
      </c>
      <c r="F350" s="17">
        <v>150</v>
      </c>
      <c r="G350" s="17">
        <v>50</v>
      </c>
      <c r="H350" s="17">
        <v>1500</v>
      </c>
      <c r="I350" s="17">
        <v>50</v>
      </c>
      <c r="J350" s="17">
        <v>50</v>
      </c>
      <c r="K350" s="19">
        <v>1500</v>
      </c>
      <c r="L350" s="17">
        <v>1000000</v>
      </c>
    </row>
    <row r="351" spans="1:12" x14ac:dyDescent="0.2">
      <c r="A351" s="17" t="s">
        <v>373</v>
      </c>
      <c r="B351" s="18">
        <v>1.92</v>
      </c>
      <c r="C351" s="18" t="s">
        <v>155</v>
      </c>
      <c r="D351" s="17">
        <v>4</v>
      </c>
      <c r="E351" s="17">
        <v>1600</v>
      </c>
      <c r="F351" s="17">
        <v>400</v>
      </c>
      <c r="G351" s="17">
        <v>100</v>
      </c>
      <c r="H351" s="17">
        <v>3000</v>
      </c>
      <c r="I351" s="17">
        <v>100</v>
      </c>
      <c r="J351" s="17">
        <v>100</v>
      </c>
      <c r="K351" s="19">
        <v>3000</v>
      </c>
      <c r="L351" s="17">
        <v>100000000</v>
      </c>
    </row>
    <row r="352" spans="1:12" x14ac:dyDescent="0.2">
      <c r="A352" s="17" t="s">
        <v>374</v>
      </c>
      <c r="B352" s="18">
        <v>63.6</v>
      </c>
      <c r="C352" s="18" t="s">
        <v>157</v>
      </c>
      <c r="D352" s="17">
        <v>3</v>
      </c>
      <c r="E352" s="17">
        <v>450</v>
      </c>
      <c r="F352" s="17">
        <v>150</v>
      </c>
      <c r="G352" s="17">
        <v>50</v>
      </c>
      <c r="H352" s="17">
        <v>1500</v>
      </c>
      <c r="I352" s="17">
        <v>50</v>
      </c>
      <c r="J352" s="17">
        <v>50</v>
      </c>
      <c r="K352" s="19">
        <v>1500</v>
      </c>
      <c r="L352" s="17">
        <v>1000000</v>
      </c>
    </row>
    <row r="353" spans="1:12" x14ac:dyDescent="0.2">
      <c r="A353" s="17" t="s">
        <v>375</v>
      </c>
      <c r="B353" s="18">
        <v>8.24</v>
      </c>
      <c r="C353" s="18" t="s">
        <v>157</v>
      </c>
      <c r="D353" s="17">
        <v>3</v>
      </c>
      <c r="E353" s="17">
        <v>450</v>
      </c>
      <c r="F353" s="17">
        <v>150</v>
      </c>
      <c r="G353" s="17">
        <v>50</v>
      </c>
      <c r="H353" s="17">
        <v>1500</v>
      </c>
      <c r="I353" s="17">
        <v>50</v>
      </c>
      <c r="J353" s="17">
        <v>50</v>
      </c>
      <c r="K353" s="19">
        <v>1500</v>
      </c>
      <c r="L353" s="17">
        <v>1000000</v>
      </c>
    </row>
    <row r="354" spans="1:12" x14ac:dyDescent="0.2">
      <c r="A354" s="17" t="s">
        <v>74</v>
      </c>
      <c r="B354" s="18">
        <v>15.9735</v>
      </c>
      <c r="C354" s="18" t="s">
        <v>154</v>
      </c>
      <c r="D354" s="17">
        <v>3</v>
      </c>
      <c r="E354" s="17">
        <v>450</v>
      </c>
      <c r="F354" s="17">
        <v>150</v>
      </c>
      <c r="G354" s="17">
        <v>50</v>
      </c>
      <c r="H354" s="17">
        <v>1500</v>
      </c>
      <c r="I354" s="17">
        <v>50</v>
      </c>
      <c r="J354" s="17">
        <v>50</v>
      </c>
      <c r="K354" s="19">
        <v>1500</v>
      </c>
      <c r="L354" s="17">
        <v>100000</v>
      </c>
    </row>
    <row r="355" spans="1:12" x14ac:dyDescent="0.2">
      <c r="A355" s="17" t="s">
        <v>376</v>
      </c>
      <c r="B355" s="18">
        <v>330</v>
      </c>
      <c r="C355" s="18" t="s">
        <v>154</v>
      </c>
      <c r="D355" s="17">
        <v>4</v>
      </c>
      <c r="E355" s="17">
        <v>1600</v>
      </c>
      <c r="F355" s="17">
        <v>400</v>
      </c>
      <c r="G355" s="17">
        <v>100</v>
      </c>
      <c r="H355" s="17">
        <v>3000</v>
      </c>
      <c r="I355" s="17">
        <v>100</v>
      </c>
      <c r="J355" s="17">
        <v>100</v>
      </c>
      <c r="K355" s="19">
        <v>3000</v>
      </c>
      <c r="L355" s="17">
        <v>10000000</v>
      </c>
    </row>
    <row r="356" spans="1:12" x14ac:dyDescent="0.2">
      <c r="A356" s="17" t="s">
        <v>377</v>
      </c>
      <c r="B356" s="18">
        <v>21.6</v>
      </c>
      <c r="C356" s="18" t="s">
        <v>154</v>
      </c>
      <c r="D356" s="17">
        <v>3</v>
      </c>
      <c r="E356" s="17">
        <v>450</v>
      </c>
      <c r="F356" s="17">
        <v>150</v>
      </c>
      <c r="G356" s="17">
        <v>50</v>
      </c>
      <c r="H356" s="17">
        <v>1500</v>
      </c>
      <c r="I356" s="17">
        <v>50</v>
      </c>
      <c r="J356" s="17">
        <v>50</v>
      </c>
      <c r="K356" s="19">
        <v>1500</v>
      </c>
      <c r="L356" s="17">
        <v>1000000</v>
      </c>
    </row>
    <row r="357" spans="1:12" x14ac:dyDescent="0.2">
      <c r="A357" s="17" t="s">
        <v>378</v>
      </c>
      <c r="B357" s="18">
        <v>37.049999999999997</v>
      </c>
      <c r="C357" s="18" t="s">
        <v>159</v>
      </c>
      <c r="D357" s="17">
        <v>4</v>
      </c>
      <c r="E357" s="17">
        <v>1600</v>
      </c>
      <c r="F357" s="17">
        <v>400</v>
      </c>
      <c r="G357" s="17">
        <v>100</v>
      </c>
      <c r="H357" s="17">
        <v>3000</v>
      </c>
      <c r="I357" s="17">
        <v>100</v>
      </c>
      <c r="J357" s="17">
        <v>100</v>
      </c>
      <c r="K357" s="19">
        <v>3000</v>
      </c>
      <c r="L357" s="17">
        <v>10000000</v>
      </c>
    </row>
    <row r="358" spans="1:12" x14ac:dyDescent="0.2">
      <c r="A358" s="17" t="s">
        <v>55</v>
      </c>
      <c r="B358" s="18">
        <v>121.2</v>
      </c>
      <c r="C358" s="18" t="s">
        <v>154</v>
      </c>
      <c r="D358" s="17">
        <v>4</v>
      </c>
      <c r="E358" s="17">
        <v>1600</v>
      </c>
      <c r="F358" s="17">
        <v>400</v>
      </c>
      <c r="G358" s="17">
        <v>100</v>
      </c>
      <c r="H358" s="17">
        <v>3000</v>
      </c>
      <c r="I358" s="17">
        <v>100</v>
      </c>
      <c r="J358" s="17">
        <v>100</v>
      </c>
      <c r="K358" s="19">
        <v>3000</v>
      </c>
      <c r="L358" s="17">
        <v>10000000</v>
      </c>
    </row>
    <row r="359" spans="1:12" x14ac:dyDescent="0.2">
      <c r="A359" s="17" t="s">
        <v>57</v>
      </c>
      <c r="B359" s="18">
        <v>75.099999999999994</v>
      </c>
      <c r="C359" s="18" t="s">
        <v>154</v>
      </c>
      <c r="D359" s="17">
        <v>4</v>
      </c>
      <c r="E359" s="17">
        <v>1600</v>
      </c>
      <c r="F359" s="17">
        <v>400</v>
      </c>
      <c r="G359" s="17">
        <v>100</v>
      </c>
      <c r="H359" s="17">
        <v>3000</v>
      </c>
      <c r="I359" s="17">
        <v>100</v>
      </c>
      <c r="J359" s="17">
        <v>100</v>
      </c>
      <c r="K359" s="19">
        <v>3000</v>
      </c>
      <c r="L359" s="17">
        <v>10000000</v>
      </c>
    </row>
    <row r="360" spans="1:12" x14ac:dyDescent="0.2">
      <c r="A360" s="17" t="s">
        <v>379</v>
      </c>
      <c r="B360" s="18">
        <v>14.74</v>
      </c>
      <c r="C360" s="18" t="s">
        <v>157</v>
      </c>
      <c r="D360" s="17">
        <v>2</v>
      </c>
      <c r="E360" s="17">
        <v>120</v>
      </c>
      <c r="F360" s="17">
        <v>60</v>
      </c>
      <c r="G360" s="17">
        <v>20</v>
      </c>
      <c r="H360" s="17">
        <v>300</v>
      </c>
      <c r="I360" s="17">
        <v>20</v>
      </c>
      <c r="J360" s="17">
        <v>20</v>
      </c>
      <c r="K360" s="19">
        <v>300</v>
      </c>
      <c r="L360" s="17">
        <v>100000</v>
      </c>
    </row>
    <row r="361" spans="1:12" x14ac:dyDescent="0.2">
      <c r="A361" s="17" t="s">
        <v>380</v>
      </c>
      <c r="B361" s="18">
        <v>47.4</v>
      </c>
      <c r="C361" s="18" t="s">
        <v>159</v>
      </c>
      <c r="D361" s="17">
        <v>4</v>
      </c>
      <c r="E361" s="17">
        <v>1600</v>
      </c>
      <c r="F361" s="17">
        <v>400</v>
      </c>
      <c r="G361" s="17">
        <v>100</v>
      </c>
      <c r="H361" s="17">
        <v>3000</v>
      </c>
      <c r="I361" s="17">
        <v>100</v>
      </c>
      <c r="J361" s="17">
        <v>100</v>
      </c>
      <c r="K361" s="19">
        <v>3000</v>
      </c>
      <c r="L361" s="17">
        <v>10000000</v>
      </c>
    </row>
    <row r="362" spans="1:12" x14ac:dyDescent="0.2">
      <c r="A362" s="17" t="s">
        <v>381</v>
      </c>
      <c r="B362" s="18">
        <v>79.8</v>
      </c>
      <c r="C362" s="18" t="s">
        <v>157</v>
      </c>
      <c r="D362" s="17">
        <v>3</v>
      </c>
      <c r="E362" s="17">
        <v>450</v>
      </c>
      <c r="F362" s="17">
        <v>150</v>
      </c>
      <c r="G362" s="17">
        <v>50</v>
      </c>
      <c r="H362" s="17">
        <v>1500</v>
      </c>
      <c r="I362" s="17">
        <v>50</v>
      </c>
      <c r="J362" s="17">
        <v>50</v>
      </c>
      <c r="K362" s="19">
        <v>1500</v>
      </c>
      <c r="L362" s="17">
        <v>1000000</v>
      </c>
    </row>
    <row r="363" spans="1:12" x14ac:dyDescent="0.2">
      <c r="A363" s="17" t="s">
        <v>33</v>
      </c>
      <c r="B363" s="18">
        <v>106.626</v>
      </c>
      <c r="C363" s="18" t="s">
        <v>154</v>
      </c>
      <c r="D363" s="17">
        <v>2</v>
      </c>
      <c r="E363" s="17">
        <v>120</v>
      </c>
      <c r="F363" s="17">
        <v>60</v>
      </c>
      <c r="G363" s="17">
        <v>20</v>
      </c>
      <c r="H363" s="17">
        <v>300</v>
      </c>
      <c r="I363" s="17">
        <v>20</v>
      </c>
      <c r="J363" s="17">
        <v>20</v>
      </c>
      <c r="K363" s="19">
        <v>300</v>
      </c>
      <c r="L363" s="17">
        <v>1000000</v>
      </c>
    </row>
    <row r="364" spans="1:12" x14ac:dyDescent="0.2">
      <c r="A364" s="17" t="s">
        <v>92</v>
      </c>
      <c r="B364" s="18">
        <v>64</v>
      </c>
      <c r="C364" s="18" t="s">
        <v>157</v>
      </c>
      <c r="D364" s="17">
        <v>3</v>
      </c>
      <c r="E364" s="17">
        <v>450</v>
      </c>
      <c r="F364" s="17">
        <v>150</v>
      </c>
      <c r="G364" s="17">
        <v>50</v>
      </c>
      <c r="H364" s="17">
        <v>1500</v>
      </c>
      <c r="I364" s="17">
        <v>50</v>
      </c>
      <c r="J364" s="17">
        <v>50</v>
      </c>
      <c r="K364" s="19">
        <v>1500</v>
      </c>
      <c r="L364" s="17">
        <v>100000</v>
      </c>
    </row>
    <row r="365" spans="1:12" x14ac:dyDescent="0.2">
      <c r="A365" s="17" t="s">
        <v>382</v>
      </c>
      <c r="B365" s="18">
        <v>3.19</v>
      </c>
      <c r="C365" s="18" t="s">
        <v>157</v>
      </c>
      <c r="D365" s="17">
        <v>3</v>
      </c>
      <c r="E365" s="17">
        <v>450</v>
      </c>
      <c r="F365" s="17">
        <v>150</v>
      </c>
      <c r="G365" s="17">
        <v>50</v>
      </c>
      <c r="H365" s="17">
        <v>1500</v>
      </c>
      <c r="I365" s="17">
        <v>50</v>
      </c>
      <c r="J365" s="17">
        <v>50</v>
      </c>
      <c r="K365" s="19">
        <v>1500</v>
      </c>
      <c r="L365" s="17">
        <v>1000000</v>
      </c>
    </row>
    <row r="366" spans="1:12" x14ac:dyDescent="0.2">
      <c r="A366" s="17" t="s">
        <v>383</v>
      </c>
      <c r="B366" s="18">
        <v>58.51</v>
      </c>
      <c r="C366" s="18" t="s">
        <v>154</v>
      </c>
      <c r="D366" s="17">
        <v>3</v>
      </c>
      <c r="E366" s="17">
        <v>450</v>
      </c>
      <c r="F366" s="17">
        <v>150</v>
      </c>
      <c r="G366" s="17">
        <v>50</v>
      </c>
      <c r="H366" s="17">
        <v>1500</v>
      </c>
      <c r="I366" s="17">
        <v>50</v>
      </c>
      <c r="J366" s="17">
        <v>50</v>
      </c>
      <c r="K366" s="19">
        <v>1500</v>
      </c>
      <c r="L366" s="17">
        <v>1000000</v>
      </c>
    </row>
    <row r="367" spans="1:12" x14ac:dyDescent="0.2">
      <c r="A367" s="17" t="s">
        <v>384</v>
      </c>
      <c r="B367" s="18">
        <v>49.71</v>
      </c>
      <c r="C367" s="18" t="s">
        <v>159</v>
      </c>
      <c r="D367" s="17">
        <v>3</v>
      </c>
      <c r="E367" s="17">
        <v>450</v>
      </c>
      <c r="F367" s="17">
        <v>150</v>
      </c>
      <c r="G367" s="17">
        <v>50</v>
      </c>
      <c r="H367" s="17">
        <v>1500</v>
      </c>
      <c r="I367" s="17">
        <v>50</v>
      </c>
      <c r="J367" s="17">
        <v>50</v>
      </c>
      <c r="K367" s="19">
        <v>1500</v>
      </c>
      <c r="L367" s="17">
        <v>1000000</v>
      </c>
    </row>
    <row r="368" spans="1:12" x14ac:dyDescent="0.2">
      <c r="A368" s="17" t="s">
        <v>385</v>
      </c>
      <c r="B368" s="18">
        <v>3.54</v>
      </c>
      <c r="C368" s="18" t="s">
        <v>157</v>
      </c>
      <c r="D368" s="17">
        <v>3</v>
      </c>
      <c r="E368" s="17">
        <v>450</v>
      </c>
      <c r="F368" s="17">
        <v>150</v>
      </c>
      <c r="G368" s="17">
        <v>50</v>
      </c>
      <c r="H368" s="17">
        <v>1500</v>
      </c>
      <c r="I368" s="17">
        <v>50</v>
      </c>
      <c r="J368" s="17">
        <v>50</v>
      </c>
      <c r="K368" s="19">
        <v>1500</v>
      </c>
      <c r="L368" s="17">
        <v>100000</v>
      </c>
    </row>
    <row r="369" spans="1:12" x14ac:dyDescent="0.2">
      <c r="A369" s="17" t="s">
        <v>94</v>
      </c>
      <c r="B369" s="18">
        <v>10.18</v>
      </c>
      <c r="C369" s="18" t="s">
        <v>157</v>
      </c>
      <c r="D369" s="17">
        <v>3</v>
      </c>
      <c r="E369" s="17">
        <v>450</v>
      </c>
      <c r="F369" s="17">
        <v>150</v>
      </c>
      <c r="G369" s="17">
        <v>50</v>
      </c>
      <c r="H369" s="17">
        <v>1500</v>
      </c>
      <c r="I369" s="17">
        <v>50</v>
      </c>
      <c r="J369" s="17">
        <v>50</v>
      </c>
      <c r="K369" s="19">
        <v>1500</v>
      </c>
      <c r="L369" s="17">
        <v>100000</v>
      </c>
    </row>
    <row r="370" spans="1:12" x14ac:dyDescent="0.2">
      <c r="A370" s="17" t="s">
        <v>386</v>
      </c>
      <c r="B370" s="18">
        <v>18.7</v>
      </c>
      <c r="C370" s="18" t="s">
        <v>159</v>
      </c>
      <c r="D370" s="17">
        <v>3</v>
      </c>
      <c r="E370" s="17">
        <v>450</v>
      </c>
      <c r="F370" s="17">
        <v>150</v>
      </c>
      <c r="G370" s="17">
        <v>50</v>
      </c>
      <c r="H370" s="17">
        <v>1500</v>
      </c>
      <c r="I370" s="17">
        <v>50</v>
      </c>
      <c r="J370" s="17">
        <v>50</v>
      </c>
      <c r="K370" s="19">
        <v>1500</v>
      </c>
      <c r="L370" s="17">
        <v>100000</v>
      </c>
    </row>
    <row r="371" spans="1:12" x14ac:dyDescent="0.2">
      <c r="A371" s="17" t="s">
        <v>387</v>
      </c>
      <c r="B371" s="18">
        <v>10.3</v>
      </c>
      <c r="C371" s="18" t="s">
        <v>159</v>
      </c>
      <c r="D371" s="17">
        <v>3</v>
      </c>
      <c r="E371" s="17">
        <v>450</v>
      </c>
      <c r="F371" s="17">
        <v>150</v>
      </c>
      <c r="G371" s="17">
        <v>50</v>
      </c>
      <c r="H371" s="17">
        <v>1500</v>
      </c>
      <c r="I371" s="17">
        <v>50</v>
      </c>
      <c r="J371" s="17">
        <v>50</v>
      </c>
      <c r="K371" s="19">
        <v>1500</v>
      </c>
      <c r="L371" s="17">
        <v>100000</v>
      </c>
    </row>
    <row r="372" spans="1:12" x14ac:dyDescent="0.2">
      <c r="A372" s="17" t="s">
        <v>388</v>
      </c>
      <c r="B372" s="18">
        <v>56.7</v>
      </c>
      <c r="C372" s="18" t="s">
        <v>157</v>
      </c>
      <c r="D372" s="17">
        <v>4</v>
      </c>
      <c r="E372" s="17">
        <v>1600</v>
      </c>
      <c r="F372" s="17">
        <v>400</v>
      </c>
      <c r="G372" s="17">
        <v>100</v>
      </c>
      <c r="H372" s="17">
        <v>3000</v>
      </c>
      <c r="I372" s="17">
        <v>100</v>
      </c>
      <c r="J372" s="17">
        <v>100</v>
      </c>
      <c r="K372" s="19">
        <v>3000</v>
      </c>
      <c r="L372" s="17">
        <v>10000000</v>
      </c>
    </row>
    <row r="373" spans="1:12" x14ac:dyDescent="0.2">
      <c r="A373" s="17" t="s">
        <v>389</v>
      </c>
      <c r="B373" s="18">
        <v>17.5</v>
      </c>
      <c r="C373" s="18" t="s">
        <v>159</v>
      </c>
      <c r="D373" s="17">
        <v>3</v>
      </c>
      <c r="E373" s="17">
        <v>450</v>
      </c>
      <c r="F373" s="17">
        <v>150</v>
      </c>
      <c r="G373" s="17">
        <v>50</v>
      </c>
      <c r="H373" s="17">
        <v>1500</v>
      </c>
      <c r="I373" s="17">
        <v>50</v>
      </c>
      <c r="J373" s="17">
        <v>50</v>
      </c>
      <c r="K373" s="19">
        <v>1500</v>
      </c>
      <c r="L373" s="17">
        <v>1000000</v>
      </c>
    </row>
    <row r="374" spans="1:12" x14ac:dyDescent="0.2">
      <c r="A374" s="17" t="s">
        <v>390</v>
      </c>
      <c r="B374" s="18">
        <v>32.018000000000001</v>
      </c>
      <c r="C374" s="18" t="s">
        <v>154</v>
      </c>
      <c r="D374" s="17">
        <v>4</v>
      </c>
      <c r="E374" s="17">
        <v>1600</v>
      </c>
      <c r="F374" s="17">
        <v>400</v>
      </c>
      <c r="G374" s="17">
        <v>100</v>
      </c>
      <c r="H374" s="17">
        <v>3000</v>
      </c>
      <c r="I374" s="17">
        <v>100</v>
      </c>
      <c r="J374" s="17">
        <v>100</v>
      </c>
      <c r="K374" s="19">
        <v>3000</v>
      </c>
      <c r="L374" s="17">
        <v>10000000</v>
      </c>
    </row>
    <row r="375" spans="1:12" x14ac:dyDescent="0.2">
      <c r="A375" s="17" t="s">
        <v>126</v>
      </c>
      <c r="B375" s="18">
        <v>4.1849999999999996</v>
      </c>
      <c r="C375" s="18" t="s">
        <v>154</v>
      </c>
      <c r="D375" s="17">
        <v>4</v>
      </c>
      <c r="E375" s="17">
        <v>1600</v>
      </c>
      <c r="F375" s="17">
        <v>400</v>
      </c>
      <c r="G375" s="17">
        <v>100</v>
      </c>
      <c r="H375" s="17">
        <v>3000</v>
      </c>
      <c r="I375" s="17">
        <v>100</v>
      </c>
      <c r="J375" s="17">
        <v>100</v>
      </c>
      <c r="K375" s="19">
        <v>3000</v>
      </c>
      <c r="L375" s="17">
        <v>10000000</v>
      </c>
    </row>
    <row r="376" spans="1:12" x14ac:dyDescent="0.2">
      <c r="A376" s="17" t="s">
        <v>80</v>
      </c>
      <c r="B376" s="18">
        <v>9.1929999999999996</v>
      </c>
      <c r="C376" s="18" t="s">
        <v>157</v>
      </c>
      <c r="D376" s="17">
        <v>3</v>
      </c>
      <c r="E376" s="17">
        <v>450</v>
      </c>
      <c r="F376" s="17">
        <v>150</v>
      </c>
      <c r="G376" s="17">
        <v>50</v>
      </c>
      <c r="H376" s="17">
        <v>1500</v>
      </c>
      <c r="I376" s="17">
        <v>50</v>
      </c>
      <c r="J376" s="17">
        <v>50</v>
      </c>
      <c r="K376" s="19">
        <v>1500</v>
      </c>
      <c r="L376" s="17">
        <v>1000000</v>
      </c>
    </row>
    <row r="377" spans="1:12" x14ac:dyDescent="0.2">
      <c r="A377" s="17" t="s">
        <v>81</v>
      </c>
      <c r="B377" s="18">
        <v>38.47</v>
      </c>
      <c r="C377" s="18" t="s">
        <v>159</v>
      </c>
      <c r="D377" s="17">
        <v>3</v>
      </c>
      <c r="E377" s="17">
        <v>450</v>
      </c>
      <c r="F377" s="17">
        <v>150</v>
      </c>
      <c r="G377" s="17">
        <v>50</v>
      </c>
      <c r="H377" s="17">
        <v>1500</v>
      </c>
      <c r="I377" s="17">
        <v>50</v>
      </c>
      <c r="J377" s="17">
        <v>50</v>
      </c>
      <c r="K377" s="19">
        <v>1500</v>
      </c>
      <c r="L377" s="17">
        <v>100000</v>
      </c>
    </row>
    <row r="378" spans="1:12" x14ac:dyDescent="0.2">
      <c r="A378" s="17" t="s">
        <v>29</v>
      </c>
      <c r="B378" s="18">
        <v>243.93</v>
      </c>
      <c r="C378" s="18" t="s">
        <v>154</v>
      </c>
      <c r="D378" s="17">
        <v>3</v>
      </c>
      <c r="E378" s="17">
        <v>450</v>
      </c>
      <c r="F378" s="17">
        <v>150</v>
      </c>
      <c r="G378" s="17">
        <v>50</v>
      </c>
      <c r="H378" s="17">
        <v>1500</v>
      </c>
      <c r="I378" s="17">
        <v>50</v>
      </c>
      <c r="J378" s="17">
        <v>50</v>
      </c>
      <c r="K378" s="19">
        <v>1500</v>
      </c>
      <c r="L378" s="17">
        <v>1000000</v>
      </c>
    </row>
    <row r="379" spans="1:12" x14ac:dyDescent="0.2">
      <c r="A379" s="17" t="s">
        <v>391</v>
      </c>
      <c r="B379" s="18">
        <v>56.4</v>
      </c>
      <c r="C379" s="18" t="s">
        <v>159</v>
      </c>
      <c r="D379" s="17">
        <v>3</v>
      </c>
      <c r="E379" s="17">
        <v>450</v>
      </c>
      <c r="F379" s="17">
        <v>150</v>
      </c>
      <c r="G379" s="17">
        <v>50</v>
      </c>
      <c r="H379" s="17">
        <v>1500</v>
      </c>
      <c r="I379" s="17">
        <v>50</v>
      </c>
      <c r="J379" s="17">
        <v>50</v>
      </c>
      <c r="K379" s="19">
        <v>1500</v>
      </c>
      <c r="L379" s="17">
        <v>1000000</v>
      </c>
    </row>
    <row r="380" spans="1:12" x14ac:dyDescent="0.2">
      <c r="A380" s="17" t="s">
        <v>392</v>
      </c>
      <c r="B380" s="18">
        <v>46.5</v>
      </c>
      <c r="C380" s="18" t="s">
        <v>157</v>
      </c>
      <c r="D380" s="17">
        <v>3</v>
      </c>
      <c r="E380" s="17">
        <v>450</v>
      </c>
      <c r="F380" s="17">
        <v>150</v>
      </c>
      <c r="G380" s="17">
        <v>50</v>
      </c>
      <c r="H380" s="17">
        <v>1500</v>
      </c>
      <c r="I380" s="17">
        <v>50</v>
      </c>
      <c r="J380" s="17">
        <v>50</v>
      </c>
      <c r="K380" s="19">
        <v>1500</v>
      </c>
      <c r="L380" s="17">
        <v>1000000</v>
      </c>
    </row>
    <row r="381" spans="1:12" x14ac:dyDescent="0.2">
      <c r="A381" s="17" t="s">
        <v>393</v>
      </c>
      <c r="B381" s="18">
        <v>83.4</v>
      </c>
      <c r="C381" s="18" t="s">
        <v>154</v>
      </c>
      <c r="D381" s="17">
        <v>3</v>
      </c>
      <c r="E381" s="17">
        <v>450</v>
      </c>
      <c r="F381" s="17">
        <v>150</v>
      </c>
      <c r="G381" s="17">
        <v>50</v>
      </c>
      <c r="H381" s="17">
        <v>1500</v>
      </c>
      <c r="I381" s="17">
        <v>50</v>
      </c>
      <c r="J381" s="17">
        <v>50</v>
      </c>
      <c r="K381" s="19">
        <v>1500</v>
      </c>
      <c r="L381" s="17">
        <v>1000000</v>
      </c>
    </row>
    <row r="382" spans="1:12" x14ac:dyDescent="0.2">
      <c r="A382" s="17" t="s">
        <v>91</v>
      </c>
      <c r="B382" s="18">
        <v>78.41</v>
      </c>
      <c r="C382" s="18" t="s">
        <v>157</v>
      </c>
      <c r="D382" s="17">
        <v>3</v>
      </c>
      <c r="E382" s="17">
        <v>450</v>
      </c>
      <c r="F382" s="17">
        <v>150</v>
      </c>
      <c r="G382" s="17">
        <v>50</v>
      </c>
      <c r="H382" s="17">
        <v>1500</v>
      </c>
      <c r="I382" s="17">
        <v>50</v>
      </c>
      <c r="J382" s="17">
        <v>50</v>
      </c>
      <c r="K382" s="19">
        <v>1500</v>
      </c>
      <c r="L382" s="17">
        <v>1000000</v>
      </c>
    </row>
    <row r="383" spans="1:12" x14ac:dyDescent="0.2">
      <c r="A383" s="18" t="s">
        <v>394</v>
      </c>
      <c r="B383" s="18">
        <v>1610000</v>
      </c>
      <c r="C383" s="18" t="s">
        <v>155</v>
      </c>
      <c r="D383" s="18">
        <v>1</v>
      </c>
      <c r="E383" s="18">
        <v>80</v>
      </c>
      <c r="F383" s="18">
        <v>20</v>
      </c>
      <c r="G383" s="18">
        <v>2</v>
      </c>
      <c r="H383" s="18">
        <v>50</v>
      </c>
      <c r="I383" s="18">
        <v>2</v>
      </c>
      <c r="J383" s="18">
        <v>4</v>
      </c>
      <c r="K383" s="20">
        <f>0.44/(H383/(L383/10))*H383</f>
        <v>440000</v>
      </c>
      <c r="L383" s="18">
        <v>10000000</v>
      </c>
    </row>
    <row r="384" spans="1:12" x14ac:dyDescent="0.2">
      <c r="A384" s="17" t="s">
        <v>395</v>
      </c>
      <c r="B384" s="18">
        <v>64.031999999999996</v>
      </c>
      <c r="C384" s="18" t="s">
        <v>154</v>
      </c>
      <c r="D384" s="17">
        <v>3</v>
      </c>
      <c r="E384" s="17">
        <v>450</v>
      </c>
      <c r="F384" s="17">
        <v>150</v>
      </c>
      <c r="G384" s="17">
        <v>50</v>
      </c>
      <c r="H384" s="17">
        <v>1500</v>
      </c>
      <c r="I384" s="17">
        <v>50</v>
      </c>
      <c r="J384" s="17">
        <v>50</v>
      </c>
      <c r="K384" s="19">
        <v>1500</v>
      </c>
      <c r="L384" s="17">
        <v>1000000</v>
      </c>
    </row>
  </sheetData>
  <sheetProtection algorithmName="SHA-512" hashValue="vv4fy3pDWJSA91qOxJoWWEVWeyg1qHJ9KTGTQxWvioOG6xtTnWedAwx22vJHrHHeYJRolawNQbVYLb/1AkIpbQ==" saltValue="SVxTC5trZ/1rmc/gclXtDg==" spinCount="100000" sheet="1" objects="1" scenarios="1" selectLockedCells="1" selectUnlockedCells="1"/>
  <sortState xmlns:xlrd2="http://schemas.microsoft.com/office/spreadsheetml/2017/richdata2" ref="A4:L384">
    <sortCondition ref="A4:A384"/>
  </sortState>
  <phoneticPr fontId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5"/>
  <sheetViews>
    <sheetView workbookViewId="0">
      <selection activeCell="AA34" sqref="AA34:AG34"/>
    </sheetView>
  </sheetViews>
  <sheetFormatPr defaultRowHeight="13.2" x14ac:dyDescent="0.2"/>
  <sheetData>
    <row r="1" spans="1:1" x14ac:dyDescent="0.2">
      <c r="A1" t="s">
        <v>5</v>
      </c>
    </row>
    <row r="2" spans="1:1" x14ac:dyDescent="0.2">
      <c r="A2" t="s">
        <v>396</v>
      </c>
    </row>
    <row r="3" spans="1:1" x14ac:dyDescent="0.2">
      <c r="A3" t="s">
        <v>148</v>
      </c>
    </row>
    <row r="4" spans="1:1" x14ac:dyDescent="0.2">
      <c r="A4" t="s">
        <v>149</v>
      </c>
    </row>
    <row r="5" spans="1:1" x14ac:dyDescent="0.2">
      <c r="A5" t="s">
        <v>150</v>
      </c>
    </row>
  </sheetData>
  <sheetProtection algorithmName="SHA-512" hashValue="9Zxw/ffNf6p/TfBMhCBgloMYIXR4AcWhh1M+UhGoVk7qi3ioct4IoX0LjMZPeyUMrVg0qGwK7lAH/lP+hTgMMg==" saltValue="7Ivq4XwJ2h9NbLnA57L83w==" spinCount="100000" sheet="1" objects="1" scenarios="1" selectLockedCells="1" selectUnlockedCells="1"/>
  <phoneticPr fontId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B6"/>
  <sheetViews>
    <sheetView workbookViewId="0">
      <selection activeCell="AA34" sqref="AA34:AG34"/>
    </sheetView>
  </sheetViews>
  <sheetFormatPr defaultRowHeight="13.2" x14ac:dyDescent="0.2"/>
  <cols>
    <col min="2" max="2" width="12.77734375" bestFit="1" customWidth="1"/>
  </cols>
  <sheetData>
    <row r="1" spans="1:2" x14ac:dyDescent="0.2">
      <c r="A1" t="s">
        <v>151</v>
      </c>
    </row>
    <row r="2" spans="1:2" x14ac:dyDescent="0.2">
      <c r="A2" t="s">
        <v>143</v>
      </c>
      <c r="B2">
        <v>365.25</v>
      </c>
    </row>
    <row r="3" spans="1:2" x14ac:dyDescent="0.2">
      <c r="A3" t="s">
        <v>144</v>
      </c>
      <c r="B3">
        <v>1</v>
      </c>
    </row>
    <row r="4" spans="1:2" x14ac:dyDescent="0.2">
      <c r="A4" t="s">
        <v>147</v>
      </c>
      <c r="B4">
        <f>1/24</f>
        <v>4.1666666666666664E-2</v>
      </c>
    </row>
    <row r="5" spans="1:2" x14ac:dyDescent="0.2">
      <c r="A5" t="s">
        <v>145</v>
      </c>
      <c r="B5">
        <f>1/24/60</f>
        <v>6.9444444444444436E-4</v>
      </c>
    </row>
    <row r="6" spans="1:2" x14ac:dyDescent="0.2">
      <c r="A6" t="s">
        <v>146</v>
      </c>
      <c r="B6">
        <f>1/24/60/60</f>
        <v>1.1574074074074073E-5</v>
      </c>
    </row>
  </sheetData>
  <sheetProtection algorithmName="SHA-512" hashValue="LZTVgOy7fbMw5RKjG12WPoTNt8IfpT030vUf7NVUF5Bzf/Wb0BFPBerivduUpDGvzA8P9NMa5dHCmlOh536+0Q==" saltValue="7BVN2J/jcU5CREWpjaVtFQ==" spinCount="100000" sheet="1" objects="1" scenarios="1" selectLockedCells="1" selectUnlockedCells="1"/>
  <phoneticPr fontId="1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246A08-B718-4BA1-9F27-B2CAC16A8012}">
  <dimension ref="A1:A2"/>
  <sheetViews>
    <sheetView workbookViewId="0">
      <selection activeCell="AA34" sqref="AA34:AG34"/>
    </sheetView>
  </sheetViews>
  <sheetFormatPr defaultRowHeight="13.2" x14ac:dyDescent="0.2"/>
  <sheetData>
    <row r="1" spans="1:1" x14ac:dyDescent="0.2">
      <c r="A1" s="1" t="s">
        <v>429</v>
      </c>
    </row>
    <row r="2" spans="1:1" x14ac:dyDescent="0.2">
      <c r="A2" s="1" t="s">
        <v>430</v>
      </c>
    </row>
  </sheetData>
  <sheetProtection algorithmName="SHA-512" hashValue="LbDW1wbks/b4Ydx1W6Uem23Mh5GA4Od5zJFBZl/mxrwk7F880H7nNFOXnOs1a1x8t8UKw/bnyIG+hG+BIuHS+A==" saltValue="CEdadUdSU2pTlgCpAERwwQ==" spinCount="100000" sheet="1" objects="1" scenarios="1" selectLockedCells="1" selectUnlockedCells="1"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9</vt:i4>
      </vt:variant>
    </vt:vector>
  </HeadingPairs>
  <TitlesOfParts>
    <vt:vector size="9" baseType="lpstr">
      <vt:lpstr>計画書</vt:lpstr>
      <vt:lpstr>実施記録</vt:lpstr>
      <vt:lpstr>受領証</vt:lpstr>
      <vt:lpstr>Sheet9</vt:lpstr>
      <vt:lpstr>Sheet4</vt:lpstr>
      <vt:lpstr>Sheet2</vt:lpstr>
      <vt:lpstr>Sheet3</vt:lpstr>
      <vt:lpstr>Sheet8</vt:lpstr>
      <vt:lpstr>Sheet11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kikunaga</dc:creator>
  <cp:lastModifiedBy>kikunaga</cp:lastModifiedBy>
  <cp:lastPrinted>2024-05-07T07:00:39Z</cp:lastPrinted>
  <dcterms:created xsi:type="dcterms:W3CDTF">2014-02-11T08:46:39Z</dcterms:created>
  <dcterms:modified xsi:type="dcterms:W3CDTF">2024-06-27T07:33:57Z</dcterms:modified>
</cp:coreProperties>
</file>