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ikunaga\Dropbox\_RARIS-mikamine放安管\下部規程(8)_RI使用規則\"/>
    </mc:Choice>
  </mc:AlternateContent>
  <xr:revisionPtr revIDLastSave="0" documentId="13_ncr:1_{5FC541DE-2A94-4C7B-BF16-898361231EA3}" xr6:coauthVersionLast="47" xr6:coauthVersionMax="47" xr10:uidLastSave="{00000000-0000-0000-0000-000000000000}"/>
  <bookViews>
    <workbookView xWindow="-108" yWindow="-108" windowWidth="30936" windowHeight="16284" tabRatio="595" xr2:uid="{00000000-000D-0000-FFFF-FFFF00000000}"/>
  </bookViews>
  <sheets>
    <sheet name="計画書" sheetId="1" r:id="rId1"/>
    <sheet name="報告書" sheetId="18" r:id="rId2"/>
    <sheet name="Sheet9" sheetId="17" state="hidden" r:id="rId3"/>
    <sheet name="Sheet6" sheetId="16" state="hidden" r:id="rId4"/>
    <sheet name="Sheet5" sheetId="15" state="hidden" r:id="rId5"/>
    <sheet name="Sheet13" sheetId="13" state="hidden" r:id="rId6"/>
    <sheet name="Sheet4" sheetId="14" state="hidden" r:id="rId7"/>
    <sheet name="Sheet2" sheetId="2" state="hidden" r:id="rId8"/>
    <sheet name="Sheet3" sheetId="3" state="hidden" r:id="rId9"/>
    <sheet name="Sheet7" sheetId="7" state="hidden" r:id="rId10"/>
    <sheet name="Sheet8" sheetId="8" state="hidden" r:id="rId11"/>
    <sheet name="Sheet11" sheetId="11" state="hidden" r:id="rId12"/>
    <sheet name="Sheet12" sheetId="12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8" l="1"/>
  <c r="Z2" i="18"/>
  <c r="K5" i="18"/>
  <c r="AA8" i="18"/>
  <c r="AA5" i="18"/>
  <c r="K11" i="18"/>
  <c r="K10" i="18"/>
  <c r="K9" i="18"/>
  <c r="K8" i="18"/>
  <c r="K7" i="18"/>
  <c r="K6" i="18"/>
  <c r="K350" i="2"/>
  <c r="K302" i="2"/>
  <c r="K192" i="2"/>
  <c r="K173" i="2"/>
  <c r="K172" i="2"/>
  <c r="K103" i="2"/>
  <c r="K102" i="2"/>
  <c r="J350" i="2"/>
  <c r="J103" i="2"/>
  <c r="I350" i="2"/>
  <c r="I302" i="2"/>
  <c r="J302" i="2" s="1"/>
  <c r="I192" i="2"/>
  <c r="J192" i="2" s="1"/>
  <c r="I173" i="2"/>
  <c r="J173" i="2" s="1"/>
  <c r="I172" i="2"/>
  <c r="J172" i="2" s="1"/>
  <c r="I103" i="2"/>
  <c r="I102" i="2"/>
  <c r="J102" i="2" s="1"/>
  <c r="K258" i="2"/>
  <c r="K261" i="2"/>
  <c r="K214" i="2"/>
  <c r="K35" i="2"/>
  <c r="K4" i="2"/>
  <c r="K5" i="2"/>
  <c r="K126" i="2" l="1"/>
  <c r="K391" i="2"/>
  <c r="K152" i="2"/>
  <c r="K153" i="2"/>
  <c r="K154" i="2"/>
  <c r="K155" i="2"/>
  <c r="K313" i="2"/>
  <c r="K107" i="2"/>
  <c r="K150" i="2"/>
  <c r="K54" i="2"/>
  <c r="K33" i="2"/>
  <c r="K227" i="2"/>
  <c r="K239" i="2"/>
  <c r="K34" i="2"/>
  <c r="K257" i="2"/>
  <c r="K260" i="2"/>
  <c r="K7" i="2"/>
  <c r="K263" i="2"/>
  <c r="K223" i="2"/>
  <c r="K224" i="2"/>
  <c r="K213" i="2"/>
  <c r="K23" i="2"/>
  <c r="K24" i="2"/>
  <c r="K80" i="2"/>
  <c r="K25" i="2"/>
  <c r="K81" i="2"/>
  <c r="K82" i="2"/>
  <c r="K83" i="2"/>
  <c r="K84" i="2"/>
  <c r="K76" i="2"/>
  <c r="K20" i="2"/>
  <c r="B6" i="8" l="1"/>
  <c r="B5" i="8"/>
  <c r="B4" i="8"/>
</calcChain>
</file>

<file path=xl/sharedStrings.xml><?xml version="1.0" encoding="utf-8"?>
<sst xmlns="http://schemas.openxmlformats.org/spreadsheetml/2006/main" count="1078" uniqueCount="562">
  <si>
    <t>氏名：</t>
    <rPh sb="0" eb="2">
      <t>シメイ</t>
    </rPh>
    <phoneticPr fontId="1"/>
  </si>
  <si>
    <t>所属：</t>
    <rPh sb="0" eb="2">
      <t>ショゾク</t>
    </rPh>
    <phoneticPr fontId="1"/>
  </si>
  <si>
    <t>e-MAIL：</t>
    <phoneticPr fontId="1"/>
  </si>
  <si>
    <t>職名：</t>
    <rPh sb="0" eb="2">
      <t>ショクメイ</t>
    </rPh>
    <phoneticPr fontId="1"/>
  </si>
  <si>
    <t>所内連絡者</t>
    <rPh sb="0" eb="2">
      <t>ショナイ</t>
    </rPh>
    <rPh sb="2" eb="5">
      <t>レンラクシャ</t>
    </rPh>
    <phoneticPr fontId="1"/>
  </si>
  <si>
    <t>物理・化学状態</t>
    <rPh sb="0" eb="2">
      <t>ブツリ</t>
    </rPh>
    <rPh sb="3" eb="5">
      <t>カガク</t>
    </rPh>
    <rPh sb="5" eb="7">
      <t>ジョウタイ</t>
    </rPh>
    <phoneticPr fontId="1"/>
  </si>
  <si>
    <t>半減期</t>
    <rPh sb="0" eb="3">
      <t>ハンゲンキ</t>
    </rPh>
    <phoneticPr fontId="1"/>
  </si>
  <si>
    <t>kBq</t>
    <phoneticPr fontId="1"/>
  </si>
  <si>
    <t>（MBｑ）</t>
  </si>
  <si>
    <t>Sm-146</t>
  </si>
  <si>
    <t>Pb-210</t>
  </si>
  <si>
    <t>Po-210</t>
  </si>
  <si>
    <t>Ac-227</t>
  </si>
  <si>
    <t>Pa-231</t>
  </si>
  <si>
    <t>Np-237</t>
  </si>
  <si>
    <t>Am-241</t>
  </si>
  <si>
    <t>Am-242m</t>
  </si>
  <si>
    <t>Cm-242</t>
  </si>
  <si>
    <t>Am-243</t>
  </si>
  <si>
    <t>Cm-243</t>
  </si>
  <si>
    <t>Cm-244</t>
  </si>
  <si>
    <t>Cm-246</t>
  </si>
  <si>
    <t>Cm-248</t>
  </si>
  <si>
    <t>Cf-252</t>
  </si>
  <si>
    <t>Na-22</t>
  </si>
  <si>
    <t>Mn-54</t>
  </si>
  <si>
    <t>Co-56</t>
  </si>
  <si>
    <t>Co-57</t>
  </si>
  <si>
    <t>Co-58</t>
  </si>
  <si>
    <t>Co-60</t>
  </si>
  <si>
    <t>Zn-65</t>
  </si>
  <si>
    <t>Se-75</t>
  </si>
  <si>
    <t>Rb-84</t>
  </si>
  <si>
    <t>Sr-85</t>
  </si>
  <si>
    <t>Y-88</t>
  </si>
  <si>
    <t>Nb-95</t>
  </si>
  <si>
    <t>Tc-99</t>
  </si>
  <si>
    <t>Ru-103</t>
  </si>
  <si>
    <t>Rh-102</t>
  </si>
  <si>
    <t>Cd-109</t>
  </si>
  <si>
    <t>In-114m</t>
  </si>
  <si>
    <t>Sn-119m</t>
  </si>
  <si>
    <t>Sb-124</t>
  </si>
  <si>
    <t>Cs-137</t>
  </si>
  <si>
    <t>Ce-139</t>
  </si>
  <si>
    <t>Ce-141</t>
  </si>
  <si>
    <t>Pm-143</t>
  </si>
  <si>
    <t>Gd-146</t>
  </si>
  <si>
    <t>Eu-152</t>
  </si>
  <si>
    <t>Dy-159</t>
  </si>
  <si>
    <t>Tb-160</t>
  </si>
  <si>
    <t>Tm-168</t>
  </si>
  <si>
    <t>Tm-170</t>
  </si>
  <si>
    <t>Lu-174</t>
  </si>
  <si>
    <t>Hf-175</t>
  </si>
  <si>
    <t>Ta-180m</t>
  </si>
  <si>
    <t>W-181</t>
  </si>
  <si>
    <t>Ta-182</t>
  </si>
  <si>
    <t>W-185</t>
  </si>
  <si>
    <t>Re-184</t>
  </si>
  <si>
    <t>Ir-192</t>
  </si>
  <si>
    <t>Hg-203</t>
  </si>
  <si>
    <t>C-11</t>
  </si>
  <si>
    <t>N-13</t>
  </si>
  <si>
    <t>O-15</t>
  </si>
  <si>
    <t>Na-24</t>
  </si>
  <si>
    <t>Mg-28</t>
  </si>
  <si>
    <t>Cl-34m</t>
  </si>
  <si>
    <t>Cl-39</t>
  </si>
  <si>
    <t>K-42</t>
  </si>
  <si>
    <t>K-43</t>
  </si>
  <si>
    <t>Sc-44</t>
  </si>
  <si>
    <t>Sc-44m</t>
  </si>
  <si>
    <t>Ca-47</t>
  </si>
  <si>
    <t>Sc-47</t>
  </si>
  <si>
    <t>V-48</t>
  </si>
  <si>
    <t>Fe-52</t>
  </si>
  <si>
    <t>Mn-56</t>
  </si>
  <si>
    <t>Ni-56</t>
  </si>
  <si>
    <t>Ni-57</t>
  </si>
  <si>
    <t>Cu-62</t>
  </si>
  <si>
    <t>Zn-62</t>
  </si>
  <si>
    <t>Zn-63</t>
  </si>
  <si>
    <t>Cu-64</t>
  </si>
  <si>
    <t>Cu-67</t>
  </si>
  <si>
    <t>Ga-68</t>
  </si>
  <si>
    <t>Ge-69</t>
  </si>
  <si>
    <t>Ga-73</t>
  </si>
  <si>
    <t>As-74</t>
  </si>
  <si>
    <t>As-77</t>
  </si>
  <si>
    <t>Br-77</t>
  </si>
  <si>
    <t>Rb-86</t>
  </si>
  <si>
    <t>Zr-89</t>
  </si>
  <si>
    <t>Y-90</t>
  </si>
  <si>
    <t>Nb-92m</t>
  </si>
  <si>
    <t>Y-93</t>
  </si>
  <si>
    <t>Ru-95</t>
  </si>
  <si>
    <t>Nb-96</t>
  </si>
  <si>
    <t>Mo-99</t>
  </si>
  <si>
    <t>Rh-103m</t>
  </si>
  <si>
    <t>Rh-105</t>
  </si>
  <si>
    <t>Ag-106m</t>
  </si>
  <si>
    <t>Pd-109</t>
  </si>
  <si>
    <t>Ag-111</t>
  </si>
  <si>
    <t>In-111</t>
  </si>
  <si>
    <t>Cd-115</t>
  </si>
  <si>
    <t>Sb-120</t>
  </si>
  <si>
    <t>Sb-122</t>
  </si>
  <si>
    <t>I-126</t>
  </si>
  <si>
    <t>Te-127</t>
  </si>
  <si>
    <t>I-131</t>
  </si>
  <si>
    <t>Cs-131</t>
  </si>
  <si>
    <t>Cs-132</t>
  </si>
  <si>
    <t>Pr-139</t>
  </si>
  <si>
    <t>Ba-140</t>
  </si>
  <si>
    <t>La-140</t>
  </si>
  <si>
    <t>Nd-141</t>
  </si>
  <si>
    <t>Pr-142</t>
  </si>
  <si>
    <t>Eu-146</t>
  </si>
  <si>
    <t>Nd-147</t>
  </si>
  <si>
    <t>Pm-151</t>
  </si>
  <si>
    <t>Eu-156</t>
  </si>
  <si>
    <t>Eu-157</t>
  </si>
  <si>
    <t>Gd-159</t>
  </si>
  <si>
    <t>Tb-161</t>
  </si>
  <si>
    <t>Ho-164</t>
  </si>
  <si>
    <t>Er-169</t>
  </si>
  <si>
    <t>Yb-175</t>
  </si>
  <si>
    <t>Ta-183</t>
  </si>
  <si>
    <t>Re-186</t>
  </si>
  <si>
    <t>Os-191</t>
  </si>
  <si>
    <t>Ir-190</t>
  </si>
  <si>
    <t>Au-196</t>
  </si>
  <si>
    <t>Pt-197</t>
  </si>
  <si>
    <t>Au-198</t>
  </si>
  <si>
    <t>Tl-202</t>
  </si>
  <si>
    <t>Pb-203</t>
  </si>
  <si>
    <t>Pa-233</t>
  </si>
  <si>
    <t>Np-239</t>
  </si>
  <si>
    <t>Be-7</t>
  </si>
  <si>
    <t>F-18</t>
  </si>
  <si>
    <t>Cr-51</t>
  </si>
  <si>
    <t>Tl-201</t>
  </si>
  <si>
    <t>Tc-99m</t>
  </si>
  <si>
    <t>y</t>
    <phoneticPr fontId="1"/>
  </si>
  <si>
    <t>d</t>
    <phoneticPr fontId="1"/>
  </si>
  <si>
    <t>m</t>
    <phoneticPr fontId="1"/>
  </si>
  <si>
    <t>s</t>
    <phoneticPr fontId="1"/>
  </si>
  <si>
    <t>h</t>
    <phoneticPr fontId="1"/>
  </si>
  <si>
    <t>固体</t>
    <rPh sb="0" eb="2">
      <t>コタイ</t>
    </rPh>
    <phoneticPr fontId="1"/>
  </si>
  <si>
    <t>液体</t>
    <rPh sb="0" eb="2">
      <t>エキタイ</t>
    </rPh>
    <phoneticPr fontId="1"/>
  </si>
  <si>
    <t>固体・液体</t>
    <rPh sb="0" eb="2">
      <t>コタイ</t>
    </rPh>
    <rPh sb="3" eb="5">
      <t>エキタイ</t>
    </rPh>
    <phoneticPr fontId="1"/>
  </si>
  <si>
    <t>使用後の処理</t>
    <rPh sb="0" eb="3">
      <t>シヨウゴ</t>
    </rPh>
    <rPh sb="4" eb="6">
      <t>ショリ</t>
    </rPh>
    <phoneticPr fontId="1"/>
  </si>
  <si>
    <t>時間換算</t>
    <rPh sb="0" eb="2">
      <t>ジカン</t>
    </rPh>
    <rPh sb="2" eb="4">
      <t>カンサン</t>
    </rPh>
    <phoneticPr fontId="1"/>
  </si>
  <si>
    <t>１．基本情報</t>
    <rPh sb="2" eb="4">
      <t>キホン</t>
    </rPh>
    <rPh sb="4" eb="6">
      <t>ジョウホウ</t>
    </rPh>
    <phoneticPr fontId="1"/>
  </si>
  <si>
    <t>Ac-225</t>
  </si>
  <si>
    <t>d</t>
  </si>
  <si>
    <t>y</t>
  </si>
  <si>
    <t>Ac-228</t>
  </si>
  <si>
    <t>h</t>
  </si>
  <si>
    <t>Ag-104</t>
  </si>
  <si>
    <t>m</t>
  </si>
  <si>
    <t>Ag-104m</t>
  </si>
  <si>
    <t>Ag-105</t>
  </si>
  <si>
    <t>Ag-106</t>
  </si>
  <si>
    <t>Ag-108m</t>
  </si>
  <si>
    <t>Ag-110m</t>
  </si>
  <si>
    <t>Ag-112</t>
  </si>
  <si>
    <t>Ag-113</t>
  </si>
  <si>
    <t>Ag-115</t>
  </si>
  <si>
    <t>Al-26</t>
  </si>
  <si>
    <t>Al-28</t>
  </si>
  <si>
    <t>Al-29</t>
  </si>
  <si>
    <t>Ar-39</t>
  </si>
  <si>
    <t>As-71</t>
  </si>
  <si>
    <t>As-72</t>
  </si>
  <si>
    <t>As-73</t>
  </si>
  <si>
    <t>As-76</t>
  </si>
  <si>
    <t>Au-193</t>
  </si>
  <si>
    <t>Au-194</t>
  </si>
  <si>
    <t>Au-195</t>
  </si>
  <si>
    <t>Au-199</t>
  </si>
  <si>
    <t>Ba-128</t>
  </si>
  <si>
    <t>Ba-129</t>
  </si>
  <si>
    <t>Ba-131</t>
  </si>
  <si>
    <t>Ba-131m</t>
  </si>
  <si>
    <t>Ba-133</t>
  </si>
  <si>
    <t>Ba-133m</t>
  </si>
  <si>
    <t>Ba-135m</t>
  </si>
  <si>
    <t>Bi-205</t>
  </si>
  <si>
    <t>Bi-206</t>
  </si>
  <si>
    <t>Bi-207</t>
  </si>
  <si>
    <t>Bi-208</t>
  </si>
  <si>
    <t>Br-76</t>
  </si>
  <si>
    <t>Br-78</t>
  </si>
  <si>
    <t>Br-80</t>
  </si>
  <si>
    <t>Br-80m</t>
  </si>
  <si>
    <t>Br-82</t>
  </si>
  <si>
    <t>Br-83</t>
  </si>
  <si>
    <t>Ca-45</t>
  </si>
  <si>
    <t>Cd-104</t>
  </si>
  <si>
    <t>Cd-105</t>
  </si>
  <si>
    <t>Cd-107</t>
  </si>
  <si>
    <t>Ce-134</t>
  </si>
  <si>
    <t>Ce-135</t>
  </si>
  <si>
    <t>Ce-137</t>
  </si>
  <si>
    <t>Ce-137m</t>
  </si>
  <si>
    <t>Cl-38</t>
  </si>
  <si>
    <t>Co-61</t>
  </si>
  <si>
    <t>Cr-48</t>
  </si>
  <si>
    <t>Cr-49</t>
  </si>
  <si>
    <t>Cs-129</t>
  </si>
  <si>
    <t>Cs-134</t>
  </si>
  <si>
    <t>Cs-134m</t>
  </si>
  <si>
    <t>Cs-136</t>
  </si>
  <si>
    <t>Cu-61</t>
  </si>
  <si>
    <t>Dy-155</t>
  </si>
  <si>
    <t>Dy-157</t>
  </si>
  <si>
    <t>Er-160</t>
  </si>
  <si>
    <t>Er-161</t>
  </si>
  <si>
    <t>Er-163</t>
  </si>
  <si>
    <t>Er-165</t>
  </si>
  <si>
    <t>Eu-145</t>
  </si>
  <si>
    <t>Eu-147</t>
  </si>
  <si>
    <t>Eu-148</t>
  </si>
  <si>
    <t>Eu-149</t>
  </si>
  <si>
    <t>Eu-150</t>
  </si>
  <si>
    <t>Eu-150m</t>
  </si>
  <si>
    <t>Fe-53</t>
  </si>
  <si>
    <t>Fe-59</t>
  </si>
  <si>
    <t>Fe-60</t>
  </si>
  <si>
    <t>Ga-66</t>
  </si>
  <si>
    <t>Ga-67</t>
  </si>
  <si>
    <t>Ga-70</t>
  </si>
  <si>
    <t>Ga-72</t>
  </si>
  <si>
    <t>Gd-153</t>
  </si>
  <si>
    <t>Ge-68</t>
  </si>
  <si>
    <t>Ge-75</t>
  </si>
  <si>
    <t>Hf-179m</t>
  </si>
  <si>
    <t>Hf-180m</t>
  </si>
  <si>
    <t>Hg-195</t>
  </si>
  <si>
    <t>Hg-195m</t>
  </si>
  <si>
    <t>Hg-197</t>
  </si>
  <si>
    <t>Hg-197m</t>
  </si>
  <si>
    <t>Ho-164m</t>
  </si>
  <si>
    <t>Ho-166</t>
  </si>
  <si>
    <t>Ho-166m</t>
  </si>
  <si>
    <t>Ho-167</t>
  </si>
  <si>
    <t>I-129</t>
  </si>
  <si>
    <t>In-112</t>
  </si>
  <si>
    <t>In-112m</t>
  </si>
  <si>
    <t>In-116m</t>
  </si>
  <si>
    <t>s</t>
  </si>
  <si>
    <t>In-117</t>
  </si>
  <si>
    <t>In-117m</t>
  </si>
  <si>
    <t>Ir-187</t>
  </si>
  <si>
    <t>Ir-188</t>
  </si>
  <si>
    <t>Ir-189</t>
  </si>
  <si>
    <t>Ir-194</t>
  </si>
  <si>
    <t>Ir-194m</t>
  </si>
  <si>
    <t>Ir-195</t>
  </si>
  <si>
    <t>Ir-195m</t>
  </si>
  <si>
    <t>La-135</t>
  </si>
  <si>
    <t>La-141</t>
  </si>
  <si>
    <t>Lu-173</t>
  </si>
  <si>
    <t>Lu-174m</t>
  </si>
  <si>
    <t>Lu-177</t>
  </si>
  <si>
    <t>Lu-177m</t>
  </si>
  <si>
    <t>Mn-53</t>
  </si>
  <si>
    <t>Mo-90</t>
  </si>
  <si>
    <t>Mo-91</t>
  </si>
  <si>
    <t>Mo-93</t>
  </si>
  <si>
    <t>Mo-93m</t>
  </si>
  <si>
    <t>Nb-90</t>
  </si>
  <si>
    <t>Nb-91m</t>
  </si>
  <si>
    <t>Nb-97</t>
  </si>
  <si>
    <t>Nd-140</t>
  </si>
  <si>
    <t>Nd-149</t>
  </si>
  <si>
    <t>Ni-59</t>
  </si>
  <si>
    <t>Ni-63</t>
  </si>
  <si>
    <t>Ni-65</t>
  </si>
  <si>
    <t>Ni-66</t>
  </si>
  <si>
    <t>Np-236m</t>
  </si>
  <si>
    <t>Os-182</t>
  </si>
  <si>
    <t>Os-183</t>
  </si>
  <si>
    <t>Os-185</t>
  </si>
  <si>
    <t>P-32</t>
  </si>
  <si>
    <t>P-33</t>
  </si>
  <si>
    <t>Pa-230</t>
  </si>
  <si>
    <t>Pd-100</t>
  </si>
  <si>
    <t>Pd-101</t>
  </si>
  <si>
    <t>Pd-103</t>
  </si>
  <si>
    <t>Pd-107</t>
  </si>
  <si>
    <t>Pm-147</t>
  </si>
  <si>
    <t>Pm-148</t>
  </si>
  <si>
    <t>Pm-148m</t>
  </si>
  <si>
    <t>Pm-149</t>
  </si>
  <si>
    <t>Pr-140</t>
  </si>
  <si>
    <t>Pr-143</t>
  </si>
  <si>
    <t>Pr-144</t>
  </si>
  <si>
    <t>Pr-145</t>
  </si>
  <si>
    <t>Pr-146</t>
  </si>
  <si>
    <t>Pr-147</t>
  </si>
  <si>
    <t>Pr-148</t>
  </si>
  <si>
    <t>Pr-149</t>
  </si>
  <si>
    <t>Pt-188</t>
  </si>
  <si>
    <t>Pt-189</t>
  </si>
  <si>
    <t>Pt-191</t>
  </si>
  <si>
    <t>Pt-193</t>
  </si>
  <si>
    <t>Pt-193m</t>
  </si>
  <si>
    <t>Ra-225</t>
  </si>
  <si>
    <t>Ra-228</t>
  </si>
  <si>
    <t>Rb-82m</t>
  </si>
  <si>
    <t>Rb-83</t>
  </si>
  <si>
    <t>Re-182</t>
  </si>
  <si>
    <t>Re-183</t>
  </si>
  <si>
    <t>Re-188</t>
  </si>
  <si>
    <t>Re-188m</t>
  </si>
  <si>
    <t>Re-189</t>
  </si>
  <si>
    <t>Rh-100</t>
  </si>
  <si>
    <t>Rh-101</t>
  </si>
  <si>
    <t>Rh-101m</t>
  </si>
  <si>
    <t>Rh-102m</t>
  </si>
  <si>
    <t>Rh-107</t>
  </si>
  <si>
    <t>Rh-108</t>
  </si>
  <si>
    <t>Rh-109</t>
  </si>
  <si>
    <t>Ru-94</t>
  </si>
  <si>
    <t>Ru-97</t>
  </si>
  <si>
    <t>S-35</t>
  </si>
  <si>
    <t>Sb-119</t>
  </si>
  <si>
    <t>Sb-120m</t>
  </si>
  <si>
    <t>Sb-125</t>
  </si>
  <si>
    <t>Sb-127</t>
  </si>
  <si>
    <t>Sb-129</t>
  </si>
  <si>
    <t>Sc-43</t>
  </si>
  <si>
    <t>Sc-46</t>
  </si>
  <si>
    <t>Sc-48</t>
  </si>
  <si>
    <t>Se-72</t>
  </si>
  <si>
    <t>Se-73</t>
  </si>
  <si>
    <t>Se-73m</t>
  </si>
  <si>
    <t>Se-79</t>
  </si>
  <si>
    <t>Se-81</t>
  </si>
  <si>
    <t>Se-81m</t>
  </si>
  <si>
    <t>Sm-142</t>
  </si>
  <si>
    <t>Sm-145</t>
  </si>
  <si>
    <t>Sm-153</t>
  </si>
  <si>
    <t>Sn-110</t>
  </si>
  <si>
    <t>Sn-111</t>
  </si>
  <si>
    <t>Sn-113</t>
  </si>
  <si>
    <t>Sn-121</t>
  </si>
  <si>
    <t>Sn-121m</t>
  </si>
  <si>
    <t>Sn-123</t>
  </si>
  <si>
    <t>Sn-123m</t>
  </si>
  <si>
    <t>Sr-82</t>
  </si>
  <si>
    <t>Sr-83</t>
  </si>
  <si>
    <t>Ta-178</t>
  </si>
  <si>
    <t>Ta-178m</t>
  </si>
  <si>
    <t>Ta-179</t>
  </si>
  <si>
    <t>Ta-180</t>
  </si>
  <si>
    <t>Ta-184</t>
  </si>
  <si>
    <t>Ta-185</t>
  </si>
  <si>
    <t>Tb-158</t>
  </si>
  <si>
    <t>Tc-101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</si>
  <si>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</si>
  <si>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</si>
  <si>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</si>
  <si>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</si>
  <si>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</si>
  <si>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</si>
  <si>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</si>
  <si>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</si>
  <si>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</si>
  <si>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Ti-44</t>
  </si>
  <si>
    <t>Ti-45</t>
  </si>
  <si>
    <t>Tm-167</t>
  </si>
  <si>
    <t>Tm-171</t>
  </si>
  <si>
    <t>Tm-172</t>
  </si>
  <si>
    <t>Tm-173</t>
  </si>
  <si>
    <t>V-49</t>
  </si>
  <si>
    <t>W-178</t>
  </si>
  <si>
    <t>W-179</t>
  </si>
  <si>
    <t>Y-86</t>
  </si>
  <si>
    <t>Y-86m</t>
  </si>
  <si>
    <t>Y-87</t>
  </si>
  <si>
    <t>Y-90m</t>
  </si>
  <si>
    <t>Y-91</t>
  </si>
  <si>
    <t>Y-91m</t>
  </si>
  <si>
    <t>Y-92</t>
  </si>
  <si>
    <t>Y-94</t>
  </si>
  <si>
    <t>Y-95</t>
  </si>
  <si>
    <t>Yb-166</t>
  </si>
  <si>
    <t>Yb-167</t>
  </si>
  <si>
    <t>Yb-169</t>
  </si>
  <si>
    <t>Zn-69</t>
  </si>
  <si>
    <t>Zn-72</t>
  </si>
  <si>
    <t>Zr-88</t>
  </si>
  <si>
    <t>Zr-93</t>
  </si>
  <si>
    <t>Zr-95</t>
  </si>
  <si>
    <t>気体</t>
    <rPh sb="0" eb="2">
      <t>キタイ</t>
    </rPh>
    <phoneticPr fontId="1"/>
  </si>
  <si>
    <t>核種名</t>
    <rPh sb="0" eb="2">
      <t>カクシュ</t>
    </rPh>
    <rPh sb="2" eb="3">
      <t>メイ</t>
    </rPh>
    <phoneticPr fontId="2"/>
  </si>
  <si>
    <t>群別</t>
    <rPh sb="0" eb="1">
      <t>グン</t>
    </rPh>
    <rPh sb="1" eb="2">
      <t>ベツ</t>
    </rPh>
    <phoneticPr fontId="2"/>
  </si>
  <si>
    <t>年間</t>
    <rPh sb="0" eb="2">
      <t>ネンカン</t>
    </rPh>
    <phoneticPr fontId="2"/>
  </si>
  <si>
    <t>３月間</t>
    <rPh sb="1" eb="2">
      <t>ガツ</t>
    </rPh>
    <rPh sb="2" eb="3">
      <t>カン</t>
    </rPh>
    <phoneticPr fontId="2"/>
  </si>
  <si>
    <t>1日最大</t>
    <rPh sb="1" eb="2">
      <t>ニチ</t>
    </rPh>
    <rPh sb="2" eb="4">
      <t>サイダイ</t>
    </rPh>
    <phoneticPr fontId="2"/>
  </si>
  <si>
    <t>貯蔵能力</t>
    <rPh sb="0" eb="2">
      <t>チョゾウ</t>
    </rPh>
    <rPh sb="2" eb="4">
      <t>ノウリョク</t>
    </rPh>
    <phoneticPr fontId="2"/>
  </si>
  <si>
    <t>群別１日</t>
    <rPh sb="0" eb="1">
      <t>グン</t>
    </rPh>
    <rPh sb="1" eb="2">
      <t>ベツ</t>
    </rPh>
    <rPh sb="3" eb="4">
      <t>ニチ</t>
    </rPh>
    <phoneticPr fontId="2"/>
  </si>
  <si>
    <t>群別１週間</t>
    <rPh sb="0" eb="1">
      <t>グン</t>
    </rPh>
    <rPh sb="1" eb="2">
      <t>ベツ</t>
    </rPh>
    <rPh sb="3" eb="5">
      <t>シュウカン</t>
    </rPh>
    <phoneticPr fontId="2"/>
  </si>
  <si>
    <t xml:space="preserve">群別 </t>
    <rPh sb="0" eb="1">
      <t>グン</t>
    </rPh>
    <rPh sb="1" eb="2">
      <t>ベツ</t>
    </rPh>
    <phoneticPr fontId="2"/>
  </si>
  <si>
    <t>下限数量</t>
    <rPh sb="0" eb="2">
      <t>カゲン</t>
    </rPh>
    <rPh sb="2" eb="4">
      <t>スウリョウ</t>
    </rPh>
    <phoneticPr fontId="2"/>
  </si>
  <si>
    <t>使用数量</t>
    <rPh sb="0" eb="2">
      <t>シヨウ</t>
    </rPh>
    <rPh sb="2" eb="4">
      <t>スウリョウ</t>
    </rPh>
    <phoneticPr fontId="2"/>
  </si>
  <si>
    <t>最大使用</t>
    <rPh sb="0" eb="2">
      <t>サイダイ</t>
    </rPh>
    <rPh sb="2" eb="4">
      <t>シヨウ</t>
    </rPh>
    <phoneticPr fontId="2"/>
  </si>
  <si>
    <t>数量（MBｑ）</t>
    <rPh sb="0" eb="2">
      <t>スウリョウ</t>
    </rPh>
    <phoneticPr fontId="2"/>
  </si>
  <si>
    <t>（Bｑ）</t>
  </si>
  <si>
    <t>I-125</t>
  </si>
  <si>
    <t>At-210</t>
  </si>
  <si>
    <t>At-211</t>
  </si>
  <si>
    <t>h</t>
    <phoneticPr fontId="1"/>
  </si>
  <si>
    <t>d</t>
    <phoneticPr fontId="1"/>
  </si>
  <si>
    <t>Ra-226</t>
    <phoneticPr fontId="1"/>
  </si>
  <si>
    <t>y</t>
    <phoneticPr fontId="1"/>
  </si>
  <si>
    <t>研究代表者</t>
    <rPh sb="0" eb="2">
      <t>ケンキュウ</t>
    </rPh>
    <rPh sb="2" eb="5">
      <t>ダイヒョウシャ</t>
    </rPh>
    <phoneticPr fontId="1"/>
  </si>
  <si>
    <t>Mn-52</t>
  </si>
  <si>
    <t>Mn-52m</t>
    <phoneticPr fontId="1"/>
  </si>
  <si>
    <t>d</t>
    <phoneticPr fontId="1"/>
  </si>
  <si>
    <t>m</t>
    <phoneticPr fontId="1"/>
  </si>
  <si>
    <t>Sr-87m</t>
    <phoneticPr fontId="1"/>
  </si>
  <si>
    <t>h</t>
    <phoneticPr fontId="1"/>
  </si>
  <si>
    <t>Pt-195m</t>
    <phoneticPr fontId="1"/>
  </si>
  <si>
    <t>Ac-225(GB)</t>
    <phoneticPr fontId="1"/>
  </si>
  <si>
    <t>At-211(GB)</t>
    <phoneticPr fontId="1"/>
  </si>
  <si>
    <t>Np-237(GB)</t>
    <phoneticPr fontId="1"/>
  </si>
  <si>
    <t>Ra-225(GB)</t>
    <phoneticPr fontId="1"/>
  </si>
  <si>
    <t>Ra-225(HC)</t>
    <phoneticPr fontId="1"/>
  </si>
  <si>
    <t>Ra-226(GB)</t>
    <phoneticPr fontId="1"/>
  </si>
  <si>
    <t>Ra-226(HC)</t>
    <phoneticPr fontId="1"/>
  </si>
  <si>
    <t>Ac-225(HC)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</si>
  <si>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</si>
  <si>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</si>
  <si>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</t>
    <rPh sb="0" eb="3">
      <t>テイシュツビ</t>
    </rPh>
    <phoneticPr fontId="1"/>
  </si>
  <si>
    <t>日</t>
    <rPh sb="0" eb="1">
      <t>ヒ</t>
    </rPh>
    <phoneticPr fontId="1"/>
  </si>
  <si>
    <t>２．計画概要（実施する項目に印を付ける[複数選択可]）</t>
    <rPh sb="2" eb="4">
      <t>ケイカク</t>
    </rPh>
    <rPh sb="4" eb="6">
      <t>ガイヨウ</t>
    </rPh>
    <rPh sb="7" eb="9">
      <t>ジッシ</t>
    </rPh>
    <rPh sb="11" eb="13">
      <t>コウモク</t>
    </rPh>
    <rPh sb="14" eb="15">
      <t>イン</t>
    </rPh>
    <rPh sb="16" eb="17">
      <t>ツ</t>
    </rPh>
    <rPh sb="20" eb="22">
      <t>フクスウ</t>
    </rPh>
    <rPh sb="22" eb="24">
      <t>センタク</t>
    </rPh>
    <rPh sb="24" eb="25">
      <t>カ</t>
    </rPh>
    <phoneticPr fontId="1"/>
  </si>
  <si>
    <t>B.</t>
    <phoneticPr fontId="1"/>
  </si>
  <si>
    <t xml:space="preserve">A. </t>
    <phoneticPr fontId="1"/>
  </si>
  <si>
    <t>照射により，非密封放射性同位元素の製造を行う</t>
    <phoneticPr fontId="1"/>
  </si>
  <si>
    <t>C.</t>
    <phoneticPr fontId="1"/>
  </si>
  <si>
    <t>D.</t>
    <phoneticPr fontId="1"/>
  </si>
  <si>
    <t>E.</t>
    <phoneticPr fontId="1"/>
  </si>
  <si>
    <t>□</t>
  </si>
  <si>
    <t>□</t>
    <phoneticPr fontId="1"/>
  </si>
  <si>
    <t>☑</t>
    <phoneticPr fontId="1"/>
  </si>
  <si>
    <t>～</t>
    <phoneticPr fontId="1"/>
  </si>
  <si>
    <t>その他</t>
    <rPh sb="2" eb="3">
      <t>ホカ</t>
    </rPh>
    <phoneticPr fontId="1"/>
  </si>
  <si>
    <t>４．製造・使用予定核種</t>
    <rPh sb="2" eb="4">
      <t>セイゾウ</t>
    </rPh>
    <rPh sb="5" eb="7">
      <t>シヨウ</t>
    </rPh>
    <rPh sb="7" eb="9">
      <t>ヨテイ</t>
    </rPh>
    <rPh sb="9" eb="11">
      <t>カクシュ</t>
    </rPh>
    <phoneticPr fontId="1"/>
  </si>
  <si>
    <t>核種</t>
    <rPh sb="0" eb="2">
      <t>カクシュ</t>
    </rPh>
    <phoneticPr fontId="1"/>
  </si>
  <si>
    <t>受入（製造）
予定数量</t>
    <rPh sb="0" eb="2">
      <t>ウケイレ</t>
    </rPh>
    <rPh sb="3" eb="5">
      <t>セイゾウ</t>
    </rPh>
    <rPh sb="7" eb="9">
      <t>ヨテイ</t>
    </rPh>
    <rPh sb="9" eb="11">
      <t>スウリョウ</t>
    </rPh>
    <phoneticPr fontId="1"/>
  </si>
  <si>
    <t>Bq</t>
  </si>
  <si>
    <t>Bq</t>
    <phoneticPr fontId="1"/>
  </si>
  <si>
    <t>MBq</t>
    <phoneticPr fontId="1"/>
  </si>
  <si>
    <t>GBq</t>
    <phoneticPr fontId="1"/>
  </si>
  <si>
    <t>使用・保管</t>
    <rPh sb="0" eb="2">
      <t>シヨウ</t>
    </rPh>
    <rPh sb="3" eb="5">
      <t>ホカン</t>
    </rPh>
    <phoneticPr fontId="1"/>
  </si>
  <si>
    <t>使用・廃棄</t>
    <rPh sb="0" eb="2">
      <t>シヨウ</t>
    </rPh>
    <rPh sb="3" eb="5">
      <t>ハイキ</t>
    </rPh>
    <phoneticPr fontId="1"/>
  </si>
  <si>
    <t>使用・譲渡</t>
    <rPh sb="0" eb="2">
      <t>シヨウ</t>
    </rPh>
    <rPh sb="3" eb="5">
      <t>ジョウト</t>
    </rPh>
    <phoneticPr fontId="1"/>
  </si>
  <si>
    <t>保管</t>
    <rPh sb="0" eb="2">
      <t>ホカン</t>
    </rPh>
    <phoneticPr fontId="1"/>
  </si>
  <si>
    <t>廃棄</t>
    <rPh sb="0" eb="2">
      <t>ハイキ</t>
    </rPh>
    <phoneticPr fontId="1"/>
  </si>
  <si>
    <t>譲渡</t>
    <rPh sb="0" eb="2">
      <t>ジョウト</t>
    </rPh>
    <phoneticPr fontId="1"/>
  </si>
  <si>
    <t>実験番号</t>
    <rPh sb="0" eb="2">
      <t>ジッケン</t>
    </rPh>
    <rPh sb="2" eb="4">
      <t>バンゴウ</t>
    </rPh>
    <phoneticPr fontId="1"/>
  </si>
  <si>
    <r>
      <t xml:space="preserve">放射線取扱
責任者
</t>
    </r>
    <r>
      <rPr>
        <sz val="8"/>
        <color theme="1"/>
        <rFont val="ＭＳ Ｐ明朝"/>
        <family val="1"/>
        <charset val="128"/>
      </rPr>
      <t>（同上の場合も記入）</t>
    </r>
    <rPh sb="11" eb="13">
      <t>ドウジョウ</t>
    </rPh>
    <rPh sb="14" eb="16">
      <t>バアイ</t>
    </rPh>
    <rPh sb="17" eb="19">
      <t>キニュウ</t>
    </rPh>
    <phoneticPr fontId="1"/>
  </si>
  <si>
    <t>→　３および４を記入。照射後に「規則様式第八の四」，「規則様式第八の五」を提出</t>
    <phoneticPr fontId="1"/>
  </si>
  <si>
    <t>非密封放射性同位元素を購入する</t>
    <phoneticPr fontId="1"/>
  </si>
  <si>
    <t>→　３および５を記入。入手後に「規則様式第八の五」を提出</t>
  </si>
  <si>
    <t>密封放射性同位元素（下限数量以下のものも含む）を購入する</t>
    <phoneticPr fontId="1"/>
  </si>
  <si>
    <t>非密封放射性同位元素を譲受する</t>
    <phoneticPr fontId="1"/>
  </si>
  <si>
    <t>事業所内の放射性同位元素等（国規物を含む）からRIを分離製造する</t>
    <phoneticPr fontId="1"/>
  </si>
  <si>
    <t>→　３および５を記入。入手後に線源の仕様を報告</t>
    <phoneticPr fontId="1"/>
  </si>
  <si>
    <t>→　３および６の譲受計画を記入。入手後に「規則様式第八の五」を提出</t>
    <phoneticPr fontId="1"/>
  </si>
  <si>
    <t>→　３および7の製造計画を記入。製造後に「規則様式第八の五」を提出</t>
    <phoneticPr fontId="1"/>
  </si>
  <si>
    <t>３．製造・使用予定核種</t>
    <rPh sb="2" eb="4">
      <t>セイゾウ</t>
    </rPh>
    <rPh sb="5" eb="7">
      <t>シヨウ</t>
    </rPh>
    <rPh sb="7" eb="9">
      <t>ヨテイ</t>
    </rPh>
    <rPh sb="9" eb="11">
      <t>カクシュ</t>
    </rPh>
    <phoneticPr fontId="1"/>
  </si>
  <si>
    <t>使用予定核種
（照射の場合は保管又は使用時の量を記載）
同じ核種でも1バッチ毎に分けて記載すること</t>
    <rPh sb="0" eb="2">
      <t>シヨウ</t>
    </rPh>
    <rPh sb="2" eb="4">
      <t>ヨテイ</t>
    </rPh>
    <rPh sb="4" eb="6">
      <t>カクシュ</t>
    </rPh>
    <rPh sb="8" eb="10">
      <t>ショウシャ</t>
    </rPh>
    <rPh sb="11" eb="13">
      <t>バアイ</t>
    </rPh>
    <rPh sb="14" eb="16">
      <t>ホカン</t>
    </rPh>
    <rPh sb="16" eb="17">
      <t>マタ</t>
    </rPh>
    <rPh sb="18" eb="20">
      <t>シヨウ</t>
    </rPh>
    <rPh sb="20" eb="21">
      <t>ジ</t>
    </rPh>
    <rPh sb="22" eb="23">
      <t>リョウ</t>
    </rPh>
    <rPh sb="24" eb="26">
      <t>キサイ</t>
    </rPh>
    <rPh sb="29" eb="30">
      <t>オナ</t>
    </rPh>
    <rPh sb="31" eb="33">
      <t>カクシュ</t>
    </rPh>
    <rPh sb="39" eb="40">
      <t>ゴト</t>
    </rPh>
    <rPh sb="41" eb="42">
      <t>ワ</t>
    </rPh>
    <rPh sb="44" eb="46">
      <t>キサイ</t>
    </rPh>
    <phoneticPr fontId="1"/>
  </si>
  <si>
    <r>
      <t xml:space="preserve">密封状態
</t>
    </r>
    <r>
      <rPr>
        <sz val="6"/>
        <color theme="1"/>
        <rFont val="ＭＳ Ｐ明朝"/>
        <family val="1"/>
        <charset val="128"/>
      </rPr>
      <t>(どちらかを選択)</t>
    </r>
    <rPh sb="0" eb="2">
      <t>ミップウ</t>
    </rPh>
    <rPh sb="2" eb="4">
      <t>ジョウタイ</t>
    </rPh>
    <rPh sb="11" eb="13">
      <t>センタク</t>
    </rPh>
    <phoneticPr fontId="1"/>
  </si>
  <si>
    <t>密封</t>
    <rPh sb="0" eb="2">
      <t>ミップウ</t>
    </rPh>
    <phoneticPr fontId="1"/>
  </si>
  <si>
    <t>非密封</t>
    <rPh sb="0" eb="1">
      <t>ヒ</t>
    </rPh>
    <rPh sb="1" eb="3">
      <t>ミップウ</t>
    </rPh>
    <phoneticPr fontId="1"/>
  </si>
  <si>
    <t>センター登録
番号</t>
    <rPh sb="4" eb="6">
      <t>トウロク</t>
    </rPh>
    <rPh sb="7" eb="9">
      <t>バンゴウ</t>
    </rPh>
    <phoneticPr fontId="1"/>
  </si>
  <si>
    <t>三態</t>
    <rPh sb="0" eb="2">
      <t>サンタイ</t>
    </rPh>
    <phoneticPr fontId="1"/>
  </si>
  <si>
    <t>ガラス容器</t>
    <rPh sb="3" eb="5">
      <t>ヨウキ</t>
    </rPh>
    <phoneticPr fontId="1"/>
  </si>
  <si>
    <t>ポリ容器</t>
    <rPh sb="2" eb="4">
      <t>ヨウキ</t>
    </rPh>
    <phoneticPr fontId="1"/>
  </si>
  <si>
    <t>金属容器</t>
    <rPh sb="0" eb="2">
      <t>キンゾク</t>
    </rPh>
    <rPh sb="2" eb="4">
      <t>ヨウキ</t>
    </rPh>
    <phoneticPr fontId="1"/>
  </si>
  <si>
    <r>
      <t xml:space="preserve">容器種類
</t>
    </r>
    <r>
      <rPr>
        <sz val="8"/>
        <color theme="1"/>
        <rFont val="ＭＳ Ｐ明朝"/>
        <family val="1"/>
        <charset val="128"/>
      </rPr>
      <t>(近いものを選択)</t>
    </r>
    <rPh sb="0" eb="2">
      <t>ヨウキ</t>
    </rPh>
    <rPh sb="2" eb="4">
      <t>シュルイ</t>
    </rPh>
    <rPh sb="6" eb="7">
      <t>チカ</t>
    </rPh>
    <rPh sb="11" eb="13">
      <t>センタク</t>
    </rPh>
    <phoneticPr fontId="1"/>
  </si>
  <si>
    <t>課題番号</t>
    <rPh sb="0" eb="2">
      <t>カダイ</t>
    </rPh>
    <rPh sb="2" eb="4">
      <t>バンゴウ</t>
    </rPh>
    <phoneticPr fontId="1"/>
  </si>
  <si>
    <t>照射希望日時</t>
    <rPh sb="0" eb="2">
      <t>ショウシャ</t>
    </rPh>
    <rPh sb="2" eb="4">
      <t>キボウ</t>
    </rPh>
    <rPh sb="4" eb="6">
      <t>ニチジ</t>
    </rPh>
    <phoneticPr fontId="1"/>
  </si>
  <si>
    <t>時</t>
    <rPh sb="0" eb="1">
      <t>ジ</t>
    </rPh>
    <phoneticPr fontId="1"/>
  </si>
  <si>
    <t>照射希望条件</t>
    <rPh sb="0" eb="2">
      <t>ショウシャ</t>
    </rPh>
    <rPh sb="2" eb="4">
      <t>キボウ</t>
    </rPh>
    <rPh sb="4" eb="6">
      <t>ジョウケン</t>
    </rPh>
    <phoneticPr fontId="1"/>
  </si>
  <si>
    <t>エネルギー：</t>
    <phoneticPr fontId="1"/>
  </si>
  <si>
    <t>電流：</t>
    <rPh sb="0" eb="2">
      <t>デンリュウ</t>
    </rPh>
    <phoneticPr fontId="1"/>
  </si>
  <si>
    <t>μA</t>
    <phoneticPr fontId="1"/>
  </si>
  <si>
    <t>MeV，</t>
    <phoneticPr fontId="1"/>
  </si>
  <si>
    <t>照射試料
（照射封入条件でその他の場合は下に記入してください）</t>
    <rPh sb="0" eb="2">
      <t>ショウシャ</t>
    </rPh>
    <rPh sb="2" eb="4">
      <t>シリョウ</t>
    </rPh>
    <rPh sb="7" eb="9">
      <t>ショウシャ</t>
    </rPh>
    <rPh sb="9" eb="11">
      <t>フウニュウ</t>
    </rPh>
    <rPh sb="11" eb="13">
      <t>ジョウケン</t>
    </rPh>
    <rPh sb="16" eb="17">
      <t>ホカ</t>
    </rPh>
    <rPh sb="18" eb="20">
      <t>バアイ</t>
    </rPh>
    <rPh sb="21" eb="22">
      <t>シタ</t>
    </rPh>
    <rPh sb="23" eb="25">
      <t>キニュウ</t>
    </rPh>
    <phoneticPr fontId="1"/>
  </si>
  <si>
    <t>試料概要</t>
    <rPh sb="0" eb="2">
      <t>シリョウ</t>
    </rPh>
    <rPh sb="2" eb="4">
      <t>ガイヨウ</t>
    </rPh>
    <phoneticPr fontId="1"/>
  </si>
  <si>
    <t>化学形
(主成分)</t>
    <rPh sb="0" eb="3">
      <t>カガクケイ</t>
    </rPh>
    <rPh sb="5" eb="8">
      <t>シュセイブン</t>
    </rPh>
    <phoneticPr fontId="1"/>
  </si>
  <si>
    <t>重量
(g)</t>
    <rPh sb="0" eb="2">
      <t>ジュウリョウ</t>
    </rPh>
    <phoneticPr fontId="1"/>
  </si>
  <si>
    <t>照射時間
(h)</t>
    <rPh sb="0" eb="2">
      <t>ショウシャ</t>
    </rPh>
    <rPh sb="2" eb="4">
      <t>ジカン</t>
    </rPh>
    <phoneticPr fontId="1"/>
  </si>
  <si>
    <t>照射封入
条件</t>
    <rPh sb="0" eb="2">
      <t>ショウシャ</t>
    </rPh>
    <rPh sb="2" eb="4">
      <t>フウニュウ</t>
    </rPh>
    <rPh sb="5" eb="7">
      <t>ジョウケン</t>
    </rPh>
    <phoneticPr fontId="1"/>
  </si>
  <si>
    <t>個数</t>
    <rPh sb="0" eb="2">
      <t>コスウ</t>
    </rPh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</si>
  <si>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</si>
  <si>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</si>
  <si>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</si>
  <si>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</si>
  <si>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</si>
  <si>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</si>
  <si>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C1(要詳細)</t>
    <rPh sb="3" eb="4">
      <t>ヨウ</t>
    </rPh>
    <rPh sb="4" eb="6">
      <t>ショウサイ</t>
    </rPh>
    <phoneticPr fontId="1"/>
  </si>
  <si>
    <t>C2(要詳細)</t>
    <phoneticPr fontId="1"/>
  </si>
  <si>
    <t>C3(要詳細)</t>
    <phoneticPr fontId="1"/>
  </si>
  <si>
    <t>C4(要詳細)</t>
    <phoneticPr fontId="1"/>
  </si>
  <si>
    <t>A4(要詳細)</t>
    <phoneticPr fontId="1"/>
  </si>
  <si>
    <t>B4(要詳細)</t>
    <phoneticPr fontId="1"/>
  </si>
  <si>
    <t>※照射封入条件は石英管封入，水冷の場合は「A1」のように記入</t>
    <phoneticPr fontId="1"/>
  </si>
  <si>
    <t>照射条件：A.水冷照射装置　　B.大気中　　C.その他（</t>
    <phoneticPr fontId="1"/>
  </si>
  <si>
    <t>封入条件：1．石英管封入　　2．金属　　3．封入ペレット　　4．その他（</t>
    <phoneticPr fontId="1"/>
  </si>
  <si>
    <t>）</t>
    <phoneticPr fontId="1"/>
  </si>
  <si>
    <t>受入予定日</t>
    <rPh sb="0" eb="2">
      <t>ウケイレ</t>
    </rPh>
    <rPh sb="2" eb="5">
      <t>ヨテイビ</t>
    </rPh>
    <phoneticPr fontId="1"/>
  </si>
  <si>
    <t>種別</t>
    <rPh sb="0" eb="2">
      <t>シュベツ</t>
    </rPh>
    <phoneticPr fontId="1"/>
  </si>
  <si>
    <t>販売元</t>
    <rPh sb="0" eb="3">
      <t>ハンバイモト</t>
    </rPh>
    <phoneticPr fontId="1"/>
  </si>
  <si>
    <t>製品名と個数</t>
    <rPh sb="0" eb="3">
      <t>セイヒンメイ</t>
    </rPh>
    <rPh sb="4" eb="6">
      <t>コスウ</t>
    </rPh>
    <phoneticPr fontId="1"/>
  </si>
  <si>
    <t>非密封RI</t>
    <rPh sb="0" eb="1">
      <t>ヒ</t>
    </rPh>
    <rPh sb="1" eb="3">
      <t>ミップウ</t>
    </rPh>
    <phoneticPr fontId="1"/>
  </si>
  <si>
    <t>密封RI</t>
    <rPh sb="0" eb="2">
      <t>ミップウ</t>
    </rPh>
    <phoneticPr fontId="1"/>
  </si>
  <si>
    <t>下限数量以下の密封RI</t>
    <rPh sb="0" eb="2">
      <t>カゲン</t>
    </rPh>
    <rPh sb="2" eb="4">
      <t>スウリョウ</t>
    </rPh>
    <rPh sb="4" eb="6">
      <t>イカ</t>
    </rPh>
    <rPh sb="7" eb="9">
      <t>ミップウ</t>
    </rPh>
    <phoneticPr fontId="1"/>
  </si>
  <si>
    <t>表示付認証機器</t>
    <rPh sb="0" eb="3">
      <t>ヒョウジツキ</t>
    </rPh>
    <rPh sb="3" eb="5">
      <t>ニンショウ</t>
    </rPh>
    <rPh sb="5" eb="7">
      <t>キキ</t>
    </rPh>
    <phoneticPr fontId="1"/>
  </si>
  <si>
    <t>５．購入計画（購入しない場合は記入不要）</t>
    <rPh sb="2" eb="4">
      <t>コウニュウ</t>
    </rPh>
    <rPh sb="4" eb="6">
      <t>ケイカク</t>
    </rPh>
    <rPh sb="7" eb="9">
      <t>コウニュウ</t>
    </rPh>
    <rPh sb="12" eb="14">
      <t>バアイ</t>
    </rPh>
    <rPh sb="15" eb="17">
      <t>キニュウ</t>
    </rPh>
    <rPh sb="17" eb="19">
      <t>フヨウ</t>
    </rPh>
    <phoneticPr fontId="1"/>
  </si>
  <si>
    <t>６．譲受計画（譲受しない場合は記入不要）</t>
    <rPh sb="2" eb="4">
      <t>ジョウジュ</t>
    </rPh>
    <rPh sb="4" eb="6">
      <t>ケイカク</t>
    </rPh>
    <rPh sb="7" eb="9">
      <t>ジョウジュ</t>
    </rPh>
    <rPh sb="12" eb="14">
      <t>バアイ</t>
    </rPh>
    <rPh sb="15" eb="17">
      <t>キニュウ</t>
    </rPh>
    <rPh sb="17" eb="19">
      <t>フヨウ</t>
    </rPh>
    <phoneticPr fontId="1"/>
  </si>
  <si>
    <t>運搬元機関名</t>
    <rPh sb="0" eb="2">
      <t>ウンパン</t>
    </rPh>
    <rPh sb="2" eb="3">
      <t>モト</t>
    </rPh>
    <rPh sb="3" eb="6">
      <t>キカンメイ</t>
    </rPh>
    <phoneticPr fontId="1"/>
  </si>
  <si>
    <t>７．分離製造計画（分離製造しない場合は記入不要）</t>
    <rPh sb="2" eb="4">
      <t>ブンリ</t>
    </rPh>
    <rPh sb="4" eb="6">
      <t>セイゾウ</t>
    </rPh>
    <rPh sb="6" eb="8">
      <t>ケイカク</t>
    </rPh>
    <rPh sb="9" eb="11">
      <t>ブンリ</t>
    </rPh>
    <rPh sb="11" eb="13">
      <t>セイゾウ</t>
    </rPh>
    <rPh sb="16" eb="18">
      <t>バアイ</t>
    </rPh>
    <rPh sb="19" eb="21">
      <t>キニュウ</t>
    </rPh>
    <rPh sb="21" eb="23">
      <t>フヨウ</t>
    </rPh>
    <phoneticPr fontId="1"/>
  </si>
  <si>
    <t>分離予定日</t>
    <rPh sb="0" eb="2">
      <t>ブンリ</t>
    </rPh>
    <rPh sb="2" eb="5">
      <t>ヨテイビ</t>
    </rPh>
    <phoneticPr fontId="1"/>
  </si>
  <si>
    <r>
      <t xml:space="preserve">核種
</t>
    </r>
    <r>
      <rPr>
        <sz val="8"/>
        <color theme="1"/>
        <rFont val="ＭＳ Ｐ明朝"/>
        <family val="1"/>
        <charset val="128"/>
      </rPr>
      <t>(3の製造と合わせる)</t>
    </r>
    <rPh sb="0" eb="2">
      <t>カクシュ</t>
    </rPh>
    <rPh sb="6" eb="8">
      <t>セイゾウ</t>
    </rPh>
    <rPh sb="9" eb="10">
      <t>ア</t>
    </rPh>
    <phoneticPr fontId="1"/>
  </si>
  <si>
    <r>
      <t xml:space="preserve">センター登録番号
</t>
    </r>
    <r>
      <rPr>
        <sz val="8"/>
        <color theme="1"/>
        <rFont val="ＭＳ Ｐ明朝"/>
        <family val="1"/>
        <charset val="128"/>
      </rPr>
      <t>(3の製造と合わせる)</t>
    </r>
    <rPh sb="4" eb="6">
      <t>トウロク</t>
    </rPh>
    <rPh sb="6" eb="8">
      <t>バンゴウ</t>
    </rPh>
    <rPh sb="12" eb="14">
      <t>セイゾウ</t>
    </rPh>
    <rPh sb="15" eb="16">
      <t>ア</t>
    </rPh>
    <phoneticPr fontId="1"/>
  </si>
  <si>
    <t>分離元物質の種別
(国規物，非密封RI等)</t>
    <rPh sb="0" eb="2">
      <t>ブンリ</t>
    </rPh>
    <rPh sb="2" eb="3">
      <t>モト</t>
    </rPh>
    <rPh sb="3" eb="5">
      <t>ブッシツ</t>
    </rPh>
    <rPh sb="6" eb="8">
      <t>シュベツ</t>
    </rPh>
    <rPh sb="10" eb="11">
      <t>コク</t>
    </rPh>
    <rPh sb="11" eb="12">
      <t>ノリ</t>
    </rPh>
    <rPh sb="12" eb="13">
      <t>ブツ</t>
    </rPh>
    <rPh sb="14" eb="15">
      <t>ヒ</t>
    </rPh>
    <rPh sb="15" eb="17">
      <t>ミップウ</t>
    </rPh>
    <rPh sb="19" eb="20">
      <t>ナド</t>
    </rPh>
    <phoneticPr fontId="1"/>
  </si>
  <si>
    <t>分離元物質の
登録番号等</t>
    <rPh sb="0" eb="2">
      <t>ブンリ</t>
    </rPh>
    <rPh sb="2" eb="3">
      <t>モト</t>
    </rPh>
    <rPh sb="3" eb="5">
      <t>ブッシツ</t>
    </rPh>
    <rPh sb="7" eb="9">
      <t>トウロク</t>
    </rPh>
    <rPh sb="9" eb="11">
      <t>バンゴウ</t>
    </rPh>
    <rPh sb="11" eb="12">
      <t>トウ</t>
    </rPh>
    <phoneticPr fontId="1"/>
  </si>
  <si>
    <t>国際規制物資（トリウム）</t>
    <rPh sb="0" eb="2">
      <t>コクサイ</t>
    </rPh>
    <rPh sb="2" eb="4">
      <t>キセイ</t>
    </rPh>
    <rPh sb="4" eb="6">
      <t>ブッシ</t>
    </rPh>
    <phoneticPr fontId="1"/>
  </si>
  <si>
    <t>国際規制物資（天然ウラン）</t>
    <rPh sb="0" eb="2">
      <t>コクサイ</t>
    </rPh>
    <rPh sb="2" eb="4">
      <t>キセイ</t>
    </rPh>
    <rPh sb="4" eb="6">
      <t>ブッシ</t>
    </rPh>
    <rPh sb="7" eb="9">
      <t>テンネン</t>
    </rPh>
    <phoneticPr fontId="1"/>
  </si>
  <si>
    <t>放射化物</t>
    <rPh sb="0" eb="3">
      <t>ホウシャカ</t>
    </rPh>
    <rPh sb="3" eb="4">
      <t>ブツ</t>
    </rPh>
    <phoneticPr fontId="1"/>
  </si>
  <si>
    <t>分離製造に
関する詳細</t>
    <rPh sb="0" eb="2">
      <t>ブンリ</t>
    </rPh>
    <rPh sb="2" eb="4">
      <t>セイゾウ</t>
    </rPh>
    <rPh sb="6" eb="7">
      <t>カン</t>
    </rPh>
    <rPh sb="9" eb="11">
      <t>ショウサイ</t>
    </rPh>
    <phoneticPr fontId="1"/>
  </si>
  <si>
    <t>上記計画書の内容について承認する。</t>
    <rPh sb="0" eb="2">
      <t>ジョウキ</t>
    </rPh>
    <rPh sb="2" eb="5">
      <t>ケイカクショ</t>
    </rPh>
    <rPh sb="6" eb="8">
      <t>ナイヨウ</t>
    </rPh>
    <rPh sb="12" eb="14">
      <t>ショウニン</t>
    </rPh>
    <phoneticPr fontId="1"/>
  </si>
  <si>
    <t>日</t>
    <rPh sb="0" eb="1">
      <t>ニチ</t>
    </rPh>
    <phoneticPr fontId="1"/>
  </si>
  <si>
    <t>東北大学</t>
    <rPh sb="0" eb="4">
      <t>トウホクダイガク</t>
    </rPh>
    <phoneticPr fontId="1"/>
  </si>
  <si>
    <t>先端量子ビーム科学研究センター三神峯事業所</t>
    <rPh sb="0" eb="4">
      <t>センタンリョウシ</t>
    </rPh>
    <rPh sb="7" eb="11">
      <t>カガクケンキュウ</t>
    </rPh>
    <rPh sb="15" eb="21">
      <t>ミカミネジギョウショ</t>
    </rPh>
    <phoneticPr fontId="1"/>
  </si>
  <si>
    <t>放射性同位元素管理主任</t>
    <rPh sb="0" eb="3">
      <t>ホウシャセイ</t>
    </rPh>
    <rPh sb="3" eb="5">
      <t>ドウイ</t>
    </rPh>
    <rPh sb="5" eb="7">
      <t>ゲンソ</t>
    </rPh>
    <rPh sb="7" eb="9">
      <t>カンリ</t>
    </rPh>
    <rPh sb="9" eb="11">
      <t>シュニン</t>
    </rPh>
    <phoneticPr fontId="1"/>
  </si>
  <si>
    <t>㊞</t>
    <phoneticPr fontId="1"/>
  </si>
  <si>
    <t>菊永英寿</t>
    <rPh sb="0" eb="4">
      <t>キクナガヒデトシ</t>
    </rPh>
    <phoneticPr fontId="1"/>
  </si>
  <si>
    <t>（照射製造の場合のみ記入）</t>
    <rPh sb="1" eb="3">
      <t>ショウシャ</t>
    </rPh>
    <rPh sb="3" eb="5">
      <t>セイゾウ</t>
    </rPh>
    <rPh sb="6" eb="8">
      <t>バアイ</t>
    </rPh>
    <rPh sb="10" eb="12">
      <t>キニュウ</t>
    </rPh>
    <phoneticPr fontId="1"/>
  </si>
  <si>
    <t>実験実施日</t>
    <rPh sb="0" eb="2">
      <t>ジッケン</t>
    </rPh>
    <rPh sb="2" eb="5">
      <t>ジッシビ</t>
    </rPh>
    <phoneticPr fontId="1"/>
  </si>
  <si>
    <t>申請課題名</t>
    <rPh sb="0" eb="2">
      <t>シンセイ</t>
    </rPh>
    <rPh sb="2" eb="4">
      <t>カダイ</t>
    </rPh>
    <rPh sb="4" eb="5">
      <t>メイ</t>
    </rPh>
    <phoneticPr fontId="1"/>
  </si>
  <si>
    <t>２．報告概要</t>
    <rPh sb="2" eb="4">
      <t>ホウコク</t>
    </rPh>
    <rPh sb="4" eb="6">
      <t>ガイヨウ</t>
    </rPh>
    <phoneticPr fontId="1"/>
  </si>
  <si>
    <t>計画通り実施した</t>
    <rPh sb="0" eb="2">
      <t>ケイカク</t>
    </rPh>
    <rPh sb="2" eb="3">
      <t>ドオ</t>
    </rPh>
    <rPh sb="4" eb="6">
      <t>ジッシ</t>
    </rPh>
    <phoneticPr fontId="1"/>
  </si>
  <si>
    <t>照射計画に関する変更を行った（以下に記入）</t>
    <rPh sb="0" eb="2">
      <t>ショウシャ</t>
    </rPh>
    <rPh sb="2" eb="4">
      <t>ケイカク</t>
    </rPh>
    <rPh sb="5" eb="6">
      <t>カン</t>
    </rPh>
    <rPh sb="8" eb="10">
      <t>ヘンコウ</t>
    </rPh>
    <rPh sb="11" eb="12">
      <t>オコナ</t>
    </rPh>
    <rPh sb="15" eb="17">
      <t>イカ</t>
    </rPh>
    <rPh sb="18" eb="20">
      <t>キニュウ</t>
    </rPh>
    <phoneticPr fontId="1"/>
  </si>
  <si>
    <t>使用予定核種に関する変更（以下に概要を記入した後，下表に変更した核種を記載）</t>
    <phoneticPr fontId="1"/>
  </si>
  <si>
    <t>３．報告詳細（計画から変更した核種のみを記載）</t>
    <phoneticPr fontId="1"/>
  </si>
  <si>
    <t>受入（製造）
数量</t>
    <rPh sb="0" eb="2">
      <t>ウケイレ</t>
    </rPh>
    <rPh sb="3" eb="5">
      <t>セイゾウ</t>
    </rPh>
    <rPh sb="7" eb="9">
      <t>スウリョウ</t>
    </rPh>
    <phoneticPr fontId="1"/>
  </si>
  <si>
    <t>物理状態</t>
    <rPh sb="0" eb="2">
      <t>ブツリ</t>
    </rPh>
    <rPh sb="2" eb="4">
      <t>ジョウタイ</t>
    </rPh>
    <phoneticPr fontId="1"/>
  </si>
  <si>
    <t>使用数量</t>
    <rPh sb="0" eb="2">
      <t>シヨウ</t>
    </rPh>
    <rPh sb="2" eb="4">
      <t>スウリョウ</t>
    </rPh>
    <phoneticPr fontId="1"/>
  </si>
  <si>
    <t>処理方法</t>
    <rPh sb="0" eb="2">
      <t>ショリ</t>
    </rPh>
    <rPh sb="2" eb="4">
      <t>ホウホウ</t>
    </rPh>
    <phoneticPr fontId="1"/>
  </si>
  <si>
    <t>上記計画書の内容について確認しました。</t>
    <rPh sb="0" eb="2">
      <t>ジョウキ</t>
    </rPh>
    <rPh sb="2" eb="5">
      <t>ケイカクショ</t>
    </rPh>
    <rPh sb="6" eb="8">
      <t>ナイヨウ</t>
    </rPh>
    <rPh sb="12" eb="14">
      <t>カクニン</t>
    </rPh>
    <phoneticPr fontId="1"/>
  </si>
  <si>
    <t>放射性同位元素
管理主任認印</t>
    <phoneticPr fontId="1"/>
  </si>
  <si>
    <r>
      <t xml:space="preserve">    確認者の署名　：
</t>
    </r>
    <r>
      <rPr>
        <sz val="6"/>
        <color theme="1"/>
        <rFont val="ＭＳ Ｐ明朝"/>
        <family val="1"/>
        <charset val="128"/>
      </rPr>
      <t>(実験参加者または所内連絡者)</t>
    </r>
    <rPh sb="4" eb="7">
      <t>カクニンシャ</t>
    </rPh>
    <rPh sb="8" eb="10">
      <t>ショメイ</t>
    </rPh>
    <rPh sb="24" eb="27">
      <t>レンラクシャ</t>
    </rPh>
    <phoneticPr fontId="1"/>
  </si>
  <si>
    <t>変更点
（計画から変更した核種の種類・数量等を記載）</t>
    <rPh sb="0" eb="3">
      <t>ヘンコウテン</t>
    </rPh>
    <rPh sb="5" eb="7">
      <t>ケイカク</t>
    </rPh>
    <rPh sb="9" eb="11">
      <t>ヘンコウ</t>
    </rPh>
    <rPh sb="13" eb="15">
      <t>カクシュ</t>
    </rPh>
    <rPh sb="16" eb="18">
      <t>シュルイ</t>
    </rPh>
    <rPh sb="19" eb="21">
      <t>スウリョウ</t>
    </rPh>
    <rPh sb="21" eb="22">
      <t>ナド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</si>
</sst>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6" xfId="0" applyFon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4" fillId="2" borderId="3" xfId="0" applyFont="1" applyFill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4" fontId="4" fillId="0" borderId="11" xfId="0" applyNumberFormat="1" applyFont="1" applyBorder="1">
      <alignment vertical="center"/>
    </xf>
    <xf numFmtId="14" fontId="4" fillId="0" borderId="12" xfId="0" applyNumberFormat="1" applyFont="1" applyBorder="1">
      <alignment vertical="center"/>
    </xf>
    <xf numFmtId="14" fontId="4" fillId="0" borderId="6" xfId="0" applyNumberFormat="1" applyFont="1" applyBorder="1">
      <alignment vertical="center"/>
    </xf>
    <xf numFmtId="14" fontId="4" fillId="0" borderId="7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9" fillId="0" borderId="6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8" xfId="0" applyFont="1" applyBorder="1">
      <alignment vertical="center"/>
    </xf>
    <xf numFmtId="0" fontId="5" fillId="0" borderId="9" xfId="0" applyFont="1" applyBorder="1" applyAlignment="1">
      <alignment vertical="top" wrapText="1"/>
    </xf>
    <xf numFmtId="0" fontId="3" fillId="0" borderId="10" xfId="0" applyFont="1" applyBorder="1">
      <alignment vertical="center"/>
    </xf>
    <xf numFmtId="0" fontId="5" fillId="0" borderId="11" xfId="0" applyFont="1" applyBorder="1" applyAlignment="1">
      <alignment vertical="top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12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14" fillId="0" borderId="3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4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14" fontId="4" fillId="0" borderId="6" xfId="0" applyNumberFormat="1" applyFont="1" applyBorder="1" applyProtection="1">
      <alignment vertical="center"/>
    </xf>
    <xf numFmtId="14" fontId="4" fillId="0" borderId="7" xfId="0" applyNumberFormat="1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3" fillId="0" borderId="6" xfId="0" applyFont="1" applyBorder="1" applyProtection="1">
      <alignment vertical="center"/>
    </xf>
    <xf numFmtId="0" fontId="3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289560</xdr:rowOff>
        </xdr:from>
        <xdr:to>
          <xdr:col>33</xdr:col>
          <xdr:colOff>60960</xdr:colOff>
          <xdr:row>12</xdr:row>
          <xdr:rowOff>30480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11</xdr:row>
          <xdr:rowOff>289560</xdr:rowOff>
        </xdr:from>
        <xdr:to>
          <xdr:col>30</xdr:col>
          <xdr:colOff>99060</xdr:colOff>
          <xdr:row>13</xdr:row>
          <xdr:rowOff>121920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87"/>
  <sheetViews>
    <sheetView tabSelected="1" view="pageLayout" zoomScale="175" zoomScaleNormal="100" zoomScalePageLayoutView="175" workbookViewId="0">
      <selection activeCell="G65" sqref="G65:AJ65"/>
    </sheetView>
  </sheetViews>
  <sheetFormatPr defaultColWidth="9" defaultRowHeight="13.2" x14ac:dyDescent="0.2"/>
  <cols>
    <col min="1" max="36" width="2.44140625" style="10" customWidth="1"/>
    <col min="37" max="38" width="9" style="10" customWidth="1"/>
    <col min="39" max="16384" width="9" style="10"/>
  </cols>
  <sheetData>
    <row r="1" spans="1:36" s="7" customFormat="1" ht="23.25" customHeight="1" x14ac:dyDescent="0.2">
      <c r="A1" s="6" t="s">
        <v>154</v>
      </c>
    </row>
    <row r="2" spans="1:36" s="7" customFormat="1" ht="17.25" customHeight="1" x14ac:dyDescent="0.2">
      <c r="A2" s="70" t="s">
        <v>465</v>
      </c>
      <c r="B2" s="71"/>
      <c r="C2" s="71"/>
      <c r="D2" s="71"/>
      <c r="E2" s="71"/>
      <c r="F2" s="72"/>
      <c r="G2" s="85"/>
      <c r="H2" s="86"/>
      <c r="I2" s="86"/>
      <c r="J2" s="86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1:36" s="7" customFormat="1" ht="17.25" customHeight="1" x14ac:dyDescent="0.2">
      <c r="A3" s="70" t="s">
        <v>438</v>
      </c>
      <c r="B3" s="71"/>
      <c r="C3" s="71"/>
      <c r="D3" s="71"/>
      <c r="E3" s="71"/>
      <c r="F3" s="72"/>
      <c r="G3" s="86"/>
      <c r="H3" s="86"/>
      <c r="I3" s="86"/>
      <c r="J3" s="86"/>
      <c r="K3" s="8" t="s">
        <v>437</v>
      </c>
      <c r="L3" s="86"/>
      <c r="M3" s="86"/>
      <c r="N3" s="8" t="s">
        <v>436</v>
      </c>
      <c r="O3" s="86"/>
      <c r="P3" s="86"/>
      <c r="Q3" s="8" t="s">
        <v>439</v>
      </c>
      <c r="R3" s="8"/>
      <c r="S3" s="8"/>
      <c r="T3" s="21"/>
      <c r="U3" s="21"/>
      <c r="V3" s="21"/>
      <c r="W3" s="21"/>
      <c r="X3" s="21"/>
      <c r="Y3" s="21"/>
      <c r="Z3" s="21"/>
      <c r="AA3" s="21"/>
      <c r="AB3" s="21"/>
      <c r="AC3" s="21"/>
      <c r="AD3" s="8"/>
      <c r="AE3" s="21"/>
      <c r="AF3" s="21"/>
      <c r="AG3" s="8"/>
      <c r="AH3" s="21"/>
      <c r="AI3" s="21"/>
      <c r="AJ3" s="9"/>
    </row>
    <row r="4" spans="1:36" s="7" customFormat="1" ht="23.25" customHeight="1" x14ac:dyDescent="0.2">
      <c r="A4" s="76" t="s">
        <v>420</v>
      </c>
      <c r="B4" s="49"/>
      <c r="C4" s="49"/>
      <c r="D4" s="49"/>
      <c r="E4" s="49"/>
      <c r="F4" s="49"/>
      <c r="G4" s="105" t="s">
        <v>0</v>
      </c>
      <c r="H4" s="96"/>
      <c r="I4" s="96"/>
      <c r="J4" s="96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  <c r="W4" s="95" t="s">
        <v>3</v>
      </c>
      <c r="X4" s="96"/>
      <c r="Y4" s="96"/>
      <c r="Z4" s="96"/>
      <c r="AA4" s="101"/>
      <c r="AB4" s="101"/>
      <c r="AC4" s="101"/>
      <c r="AD4" s="101"/>
      <c r="AE4" s="101"/>
      <c r="AF4" s="101"/>
      <c r="AG4" s="101"/>
      <c r="AH4" s="101"/>
      <c r="AI4" s="101"/>
      <c r="AJ4" s="111"/>
    </row>
    <row r="5" spans="1:36" s="7" customFormat="1" ht="23.25" customHeight="1" x14ac:dyDescent="0.2">
      <c r="A5" s="98"/>
      <c r="B5" s="49"/>
      <c r="C5" s="49"/>
      <c r="D5" s="49"/>
      <c r="E5" s="49"/>
      <c r="F5" s="49"/>
      <c r="G5" s="106" t="s">
        <v>1</v>
      </c>
      <c r="H5" s="107"/>
      <c r="I5" s="107"/>
      <c r="J5" s="107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3"/>
    </row>
    <row r="6" spans="1:36" s="7" customFormat="1" ht="23.25" customHeight="1" x14ac:dyDescent="0.2">
      <c r="A6" s="99"/>
      <c r="B6" s="100"/>
      <c r="C6" s="100"/>
      <c r="D6" s="100"/>
      <c r="E6" s="100"/>
      <c r="F6" s="100"/>
      <c r="G6" s="108" t="s">
        <v>2</v>
      </c>
      <c r="H6" s="109"/>
      <c r="I6" s="109"/>
      <c r="J6" s="109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5"/>
    </row>
    <row r="7" spans="1:36" s="7" customFormat="1" ht="23.25" customHeight="1" x14ac:dyDescent="0.2">
      <c r="A7" s="73" t="s">
        <v>466</v>
      </c>
      <c r="B7" s="117"/>
      <c r="C7" s="117"/>
      <c r="D7" s="117"/>
      <c r="E7" s="117"/>
      <c r="F7" s="117"/>
      <c r="G7" s="110" t="s">
        <v>0</v>
      </c>
      <c r="H7" s="97"/>
      <c r="I7" s="97"/>
      <c r="J7" s="97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  <c r="W7" s="97" t="s">
        <v>3</v>
      </c>
      <c r="X7" s="97"/>
      <c r="Y7" s="97"/>
      <c r="Z7" s="97"/>
      <c r="AA7" s="103"/>
      <c r="AB7" s="103"/>
      <c r="AC7" s="103"/>
      <c r="AD7" s="103"/>
      <c r="AE7" s="103"/>
      <c r="AF7" s="103"/>
      <c r="AG7" s="103"/>
      <c r="AH7" s="103"/>
      <c r="AI7" s="103"/>
      <c r="AJ7" s="116"/>
    </row>
    <row r="8" spans="1:36" s="7" customFormat="1" ht="23.25" customHeight="1" x14ac:dyDescent="0.2">
      <c r="A8" s="98"/>
      <c r="B8" s="49"/>
      <c r="C8" s="49"/>
      <c r="D8" s="49"/>
      <c r="E8" s="49"/>
      <c r="F8" s="49"/>
      <c r="G8" s="106" t="s">
        <v>1</v>
      </c>
      <c r="H8" s="107"/>
      <c r="I8" s="107"/>
      <c r="J8" s="107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3"/>
    </row>
    <row r="9" spans="1:36" s="7" customFormat="1" ht="23.25" customHeight="1" x14ac:dyDescent="0.2">
      <c r="A9" s="99"/>
      <c r="B9" s="100"/>
      <c r="C9" s="100"/>
      <c r="D9" s="100"/>
      <c r="E9" s="100"/>
      <c r="F9" s="100"/>
      <c r="G9" s="108" t="s">
        <v>2</v>
      </c>
      <c r="H9" s="109"/>
      <c r="I9" s="109"/>
      <c r="J9" s="109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5"/>
    </row>
    <row r="10" spans="1:36" s="7" customFormat="1" ht="23.25" customHeight="1" x14ac:dyDescent="0.2">
      <c r="A10" s="70" t="s">
        <v>4</v>
      </c>
      <c r="B10" s="71"/>
      <c r="C10" s="71"/>
      <c r="D10" s="71"/>
      <c r="E10" s="71"/>
      <c r="F10" s="71"/>
      <c r="G10" s="93" t="s">
        <v>0</v>
      </c>
      <c r="H10" s="94"/>
      <c r="I10" s="94"/>
      <c r="J10" s="94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88"/>
    </row>
    <row r="11" spans="1:36" ht="23.25" customHeight="1" x14ac:dyDescent="0.2">
      <c r="A11" s="6" t="s">
        <v>440</v>
      </c>
    </row>
    <row r="12" spans="1:36" s="7" customFormat="1" ht="20.25" customHeight="1" x14ac:dyDescent="0.2">
      <c r="A12" s="24"/>
      <c r="B12" s="12" t="s">
        <v>447</v>
      </c>
      <c r="C12" s="25" t="s">
        <v>442</v>
      </c>
      <c r="D12" s="25" t="s">
        <v>443</v>
      </c>
      <c r="E12" s="25"/>
      <c r="F12" s="25"/>
      <c r="G12" s="26"/>
      <c r="H12" s="26"/>
      <c r="I12" s="26"/>
      <c r="J12" s="26"/>
      <c r="K12" s="26"/>
      <c r="L12" s="26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7"/>
    </row>
    <row r="13" spans="1:36" s="7" customFormat="1" ht="20.25" customHeight="1" x14ac:dyDescent="0.2">
      <c r="A13" s="28"/>
      <c r="B13" s="29"/>
      <c r="C13" s="29" t="s">
        <v>467</v>
      </c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</row>
    <row r="14" spans="1:36" s="7" customFormat="1" ht="20.25" customHeight="1" x14ac:dyDescent="0.2">
      <c r="A14" s="24"/>
      <c r="B14" s="12" t="s">
        <v>447</v>
      </c>
      <c r="C14" s="25" t="s">
        <v>441</v>
      </c>
      <c r="D14" s="25" t="s">
        <v>468</v>
      </c>
      <c r="E14" s="25"/>
      <c r="F14" s="2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3"/>
    </row>
    <row r="15" spans="1:36" s="7" customFormat="1" ht="20.25" customHeight="1" x14ac:dyDescent="0.2">
      <c r="A15" s="28"/>
      <c r="B15" s="29"/>
      <c r="C15" s="7" t="s">
        <v>469</v>
      </c>
      <c r="D15" s="29"/>
      <c r="E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4"/>
    </row>
    <row r="16" spans="1:36" s="7" customFormat="1" ht="20.25" customHeight="1" x14ac:dyDescent="0.2">
      <c r="A16" s="24"/>
      <c r="B16" s="12" t="s">
        <v>447</v>
      </c>
      <c r="C16" s="25" t="s">
        <v>444</v>
      </c>
      <c r="D16" s="25" t="s">
        <v>470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7"/>
    </row>
    <row r="17" spans="1:36" s="7" customFormat="1" ht="20.25" customHeight="1" x14ac:dyDescent="0.2">
      <c r="A17" s="28"/>
      <c r="B17" s="29"/>
      <c r="C17" s="7" t="s">
        <v>473</v>
      </c>
      <c r="D17" s="29"/>
      <c r="E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4"/>
    </row>
    <row r="18" spans="1:36" s="7" customFormat="1" ht="20.25" customHeight="1" x14ac:dyDescent="0.2">
      <c r="A18" s="24"/>
      <c r="B18" s="12" t="s">
        <v>447</v>
      </c>
      <c r="C18" s="25" t="s">
        <v>445</v>
      </c>
      <c r="D18" s="35" t="s">
        <v>471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7"/>
    </row>
    <row r="19" spans="1:36" s="7" customFormat="1" ht="20.25" customHeight="1" x14ac:dyDescent="0.2">
      <c r="A19" s="28"/>
      <c r="B19" s="29"/>
      <c r="C19" s="7" t="s">
        <v>474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4"/>
    </row>
    <row r="20" spans="1:36" s="7" customFormat="1" ht="20.25" customHeight="1" x14ac:dyDescent="0.2">
      <c r="A20" s="24"/>
      <c r="B20" s="12" t="s">
        <v>447</v>
      </c>
      <c r="C20" s="25" t="s">
        <v>446</v>
      </c>
      <c r="D20" s="35" t="s">
        <v>472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7"/>
    </row>
    <row r="21" spans="1:36" s="7" customFormat="1" ht="20.25" customHeight="1" x14ac:dyDescent="0.2">
      <c r="A21" s="28"/>
      <c r="B21" s="29"/>
      <c r="C21" s="29" t="s">
        <v>475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4"/>
    </row>
    <row r="22" spans="1:36" ht="23.25" customHeight="1" x14ac:dyDescent="0.2">
      <c r="A22" s="6" t="s">
        <v>476</v>
      </c>
    </row>
    <row r="23" spans="1:36" s="7" customFormat="1" ht="37.5" customHeight="1" x14ac:dyDescent="0.2">
      <c r="A23" s="73" t="s">
        <v>477</v>
      </c>
      <c r="B23" s="74"/>
      <c r="C23" s="74"/>
      <c r="D23" s="74"/>
      <c r="E23" s="74"/>
      <c r="F23" s="75"/>
      <c r="G23" s="72" t="s">
        <v>453</v>
      </c>
      <c r="H23" s="52"/>
      <c r="I23" s="52"/>
      <c r="J23" s="52"/>
      <c r="K23" s="52"/>
      <c r="L23" s="52"/>
      <c r="M23" s="73" t="s">
        <v>478</v>
      </c>
      <c r="N23" s="74"/>
      <c r="O23" s="74"/>
      <c r="P23" s="75"/>
      <c r="Q23" s="73" t="s">
        <v>454</v>
      </c>
      <c r="R23" s="74"/>
      <c r="S23" s="74"/>
      <c r="T23" s="74"/>
      <c r="U23" s="74"/>
      <c r="V23" s="74"/>
      <c r="W23" s="70" t="s">
        <v>482</v>
      </c>
      <c r="X23" s="71"/>
      <c r="Y23" s="72"/>
      <c r="Z23" s="92" t="s">
        <v>486</v>
      </c>
      <c r="AA23" s="71"/>
      <c r="AB23" s="71"/>
      <c r="AC23" s="71"/>
      <c r="AD23" s="71"/>
      <c r="AE23" s="72"/>
      <c r="AF23" s="92" t="s">
        <v>481</v>
      </c>
      <c r="AG23" s="71"/>
      <c r="AH23" s="71"/>
      <c r="AI23" s="71"/>
      <c r="AJ23" s="72"/>
    </row>
    <row r="24" spans="1:36" s="7" customFormat="1" ht="17.25" customHeight="1" x14ac:dyDescent="0.2">
      <c r="A24" s="76"/>
      <c r="B24" s="77"/>
      <c r="C24" s="77"/>
      <c r="D24" s="77"/>
      <c r="E24" s="77"/>
      <c r="F24" s="78"/>
      <c r="G24" s="48"/>
      <c r="H24" s="48"/>
      <c r="I24" s="48"/>
      <c r="J24" s="48"/>
      <c r="K24" s="48"/>
      <c r="L24" s="48"/>
      <c r="M24" s="48" t="s">
        <v>480</v>
      </c>
      <c r="N24" s="48"/>
      <c r="O24" s="48"/>
      <c r="P24" s="48"/>
      <c r="Q24" s="48"/>
      <c r="R24" s="48"/>
      <c r="S24" s="48"/>
      <c r="T24" s="161"/>
      <c r="U24" s="88" t="s">
        <v>455</v>
      </c>
      <c r="V24" s="84"/>
      <c r="W24" s="62"/>
      <c r="X24" s="63"/>
      <c r="Y24" s="64"/>
      <c r="Z24" s="84"/>
      <c r="AA24" s="69"/>
      <c r="AB24" s="69"/>
      <c r="AC24" s="69"/>
      <c r="AD24" s="69"/>
      <c r="AE24" s="88"/>
      <c r="AF24" s="89"/>
      <c r="AG24" s="90"/>
      <c r="AH24" s="90"/>
      <c r="AI24" s="90"/>
      <c r="AJ24" s="91"/>
    </row>
    <row r="25" spans="1:36" s="7" customFormat="1" ht="17.25" customHeight="1" x14ac:dyDescent="0.2">
      <c r="A25" s="76"/>
      <c r="B25" s="77"/>
      <c r="C25" s="77"/>
      <c r="D25" s="77"/>
      <c r="E25" s="77"/>
      <c r="F25" s="78"/>
      <c r="G25" s="48"/>
      <c r="H25" s="48"/>
      <c r="I25" s="48"/>
      <c r="J25" s="48"/>
      <c r="K25" s="48"/>
      <c r="L25" s="48"/>
      <c r="M25" s="48" t="s">
        <v>480</v>
      </c>
      <c r="N25" s="48"/>
      <c r="O25" s="48"/>
      <c r="P25" s="48"/>
      <c r="Q25" s="48"/>
      <c r="R25" s="48"/>
      <c r="S25" s="48"/>
      <c r="T25" s="161"/>
      <c r="U25" s="88" t="s">
        <v>455</v>
      </c>
      <c r="V25" s="84"/>
      <c r="W25" s="62"/>
      <c r="X25" s="63"/>
      <c r="Y25" s="64"/>
      <c r="Z25" s="84"/>
      <c r="AA25" s="69"/>
      <c r="AB25" s="69"/>
      <c r="AC25" s="69"/>
      <c r="AD25" s="69"/>
      <c r="AE25" s="88"/>
      <c r="AF25" s="89"/>
      <c r="AG25" s="90"/>
      <c r="AH25" s="90"/>
      <c r="AI25" s="90"/>
      <c r="AJ25" s="91"/>
    </row>
    <row r="26" spans="1:36" s="7" customFormat="1" ht="17.25" customHeight="1" x14ac:dyDescent="0.2">
      <c r="A26" s="76"/>
      <c r="B26" s="77"/>
      <c r="C26" s="77"/>
      <c r="D26" s="77"/>
      <c r="E26" s="77"/>
      <c r="F26" s="78"/>
      <c r="G26" s="48"/>
      <c r="H26" s="48"/>
      <c r="I26" s="48"/>
      <c r="J26" s="48"/>
      <c r="K26" s="48"/>
      <c r="L26" s="48"/>
      <c r="M26" s="48" t="s">
        <v>480</v>
      </c>
      <c r="N26" s="48"/>
      <c r="O26" s="48"/>
      <c r="P26" s="48"/>
      <c r="Q26" s="48"/>
      <c r="R26" s="48"/>
      <c r="S26" s="48"/>
      <c r="T26" s="161"/>
      <c r="U26" s="88" t="s">
        <v>455</v>
      </c>
      <c r="V26" s="84"/>
      <c r="W26" s="62"/>
      <c r="X26" s="63"/>
      <c r="Y26" s="64"/>
      <c r="Z26" s="84"/>
      <c r="AA26" s="69"/>
      <c r="AB26" s="69"/>
      <c r="AC26" s="69"/>
      <c r="AD26" s="69"/>
      <c r="AE26" s="88"/>
      <c r="AF26" s="89"/>
      <c r="AG26" s="90"/>
      <c r="AH26" s="90"/>
      <c r="AI26" s="90"/>
      <c r="AJ26" s="91"/>
    </row>
    <row r="27" spans="1:36" s="7" customFormat="1" ht="17.25" customHeight="1" x14ac:dyDescent="0.2">
      <c r="A27" s="76"/>
      <c r="B27" s="77"/>
      <c r="C27" s="77"/>
      <c r="D27" s="77"/>
      <c r="E27" s="77"/>
      <c r="F27" s="78"/>
      <c r="G27" s="48"/>
      <c r="H27" s="48"/>
      <c r="I27" s="48"/>
      <c r="J27" s="48"/>
      <c r="K27" s="48"/>
      <c r="L27" s="48"/>
      <c r="M27" s="48" t="s">
        <v>480</v>
      </c>
      <c r="N27" s="48"/>
      <c r="O27" s="48"/>
      <c r="P27" s="48"/>
      <c r="Q27" s="48"/>
      <c r="R27" s="48"/>
      <c r="S27" s="48"/>
      <c r="T27" s="161"/>
      <c r="U27" s="88" t="s">
        <v>455</v>
      </c>
      <c r="V27" s="84"/>
      <c r="W27" s="62"/>
      <c r="X27" s="63"/>
      <c r="Y27" s="64"/>
      <c r="Z27" s="84"/>
      <c r="AA27" s="69"/>
      <c r="AB27" s="69"/>
      <c r="AC27" s="69"/>
      <c r="AD27" s="69"/>
      <c r="AE27" s="88"/>
      <c r="AF27" s="89"/>
      <c r="AG27" s="90"/>
      <c r="AH27" s="90"/>
      <c r="AI27" s="90"/>
      <c r="AJ27" s="91"/>
    </row>
    <row r="28" spans="1:36" s="7" customFormat="1" ht="17.25" customHeight="1" x14ac:dyDescent="0.2">
      <c r="A28" s="76"/>
      <c r="B28" s="77"/>
      <c r="C28" s="77"/>
      <c r="D28" s="77"/>
      <c r="E28" s="77"/>
      <c r="F28" s="78"/>
      <c r="G28" s="48"/>
      <c r="H28" s="48"/>
      <c r="I28" s="48"/>
      <c r="J28" s="48"/>
      <c r="K28" s="48"/>
      <c r="L28" s="48"/>
      <c r="M28" s="48" t="s">
        <v>480</v>
      </c>
      <c r="N28" s="48"/>
      <c r="O28" s="48"/>
      <c r="P28" s="48"/>
      <c r="Q28" s="48"/>
      <c r="R28" s="48"/>
      <c r="S28" s="48"/>
      <c r="T28" s="161"/>
      <c r="U28" s="88" t="s">
        <v>455</v>
      </c>
      <c r="V28" s="84"/>
      <c r="W28" s="62"/>
      <c r="X28" s="63"/>
      <c r="Y28" s="64"/>
      <c r="Z28" s="84"/>
      <c r="AA28" s="69"/>
      <c r="AB28" s="69"/>
      <c r="AC28" s="69"/>
      <c r="AD28" s="69"/>
      <c r="AE28" s="88"/>
      <c r="AF28" s="89"/>
      <c r="AG28" s="90"/>
      <c r="AH28" s="90"/>
      <c r="AI28" s="90"/>
      <c r="AJ28" s="91"/>
    </row>
    <row r="29" spans="1:36" s="7" customFormat="1" ht="17.25" customHeight="1" x14ac:dyDescent="0.2">
      <c r="A29" s="76"/>
      <c r="B29" s="77"/>
      <c r="C29" s="77"/>
      <c r="D29" s="77"/>
      <c r="E29" s="77"/>
      <c r="F29" s="78"/>
      <c r="G29" s="48"/>
      <c r="H29" s="48"/>
      <c r="I29" s="48"/>
      <c r="J29" s="48"/>
      <c r="K29" s="48"/>
      <c r="L29" s="48"/>
      <c r="M29" s="48" t="s">
        <v>480</v>
      </c>
      <c r="N29" s="48"/>
      <c r="O29" s="48"/>
      <c r="P29" s="48"/>
      <c r="Q29" s="48"/>
      <c r="R29" s="48"/>
      <c r="S29" s="48"/>
      <c r="T29" s="161"/>
      <c r="U29" s="88" t="s">
        <v>455</v>
      </c>
      <c r="V29" s="84"/>
      <c r="W29" s="62"/>
      <c r="X29" s="63"/>
      <c r="Y29" s="64"/>
      <c r="Z29" s="84"/>
      <c r="AA29" s="69"/>
      <c r="AB29" s="69"/>
      <c r="AC29" s="69"/>
      <c r="AD29" s="69"/>
      <c r="AE29" s="88"/>
      <c r="AF29" s="89"/>
      <c r="AG29" s="90"/>
      <c r="AH29" s="90"/>
      <c r="AI29" s="90"/>
      <c r="AJ29" s="91"/>
    </row>
    <row r="30" spans="1:36" s="7" customFormat="1" ht="17.25" customHeight="1" x14ac:dyDescent="0.2">
      <c r="A30" s="76"/>
      <c r="B30" s="77"/>
      <c r="C30" s="77"/>
      <c r="D30" s="77"/>
      <c r="E30" s="77"/>
      <c r="F30" s="78"/>
      <c r="G30" s="48"/>
      <c r="H30" s="48"/>
      <c r="I30" s="48"/>
      <c r="J30" s="48"/>
      <c r="K30" s="48"/>
      <c r="L30" s="48"/>
      <c r="M30" s="48" t="s">
        <v>480</v>
      </c>
      <c r="N30" s="48"/>
      <c r="O30" s="48"/>
      <c r="P30" s="48"/>
      <c r="Q30" s="48"/>
      <c r="R30" s="48"/>
      <c r="S30" s="48"/>
      <c r="T30" s="161"/>
      <c r="U30" s="88" t="s">
        <v>455</v>
      </c>
      <c r="V30" s="84"/>
      <c r="W30" s="62"/>
      <c r="X30" s="63"/>
      <c r="Y30" s="64"/>
      <c r="Z30" s="84"/>
      <c r="AA30" s="69"/>
      <c r="AB30" s="69"/>
      <c r="AC30" s="69"/>
      <c r="AD30" s="69"/>
      <c r="AE30" s="88"/>
      <c r="AF30" s="89"/>
      <c r="AG30" s="90"/>
      <c r="AH30" s="90"/>
      <c r="AI30" s="90"/>
      <c r="AJ30" s="91"/>
    </row>
    <row r="31" spans="1:36" ht="17.25" customHeight="1" x14ac:dyDescent="0.2">
      <c r="A31" s="76"/>
      <c r="B31" s="77"/>
      <c r="C31" s="77"/>
      <c r="D31" s="77"/>
      <c r="E31" s="77"/>
      <c r="F31" s="78"/>
      <c r="G31" s="48"/>
      <c r="H31" s="48"/>
      <c r="I31" s="48"/>
      <c r="J31" s="48"/>
      <c r="K31" s="48"/>
      <c r="L31" s="48"/>
      <c r="M31" s="48" t="s">
        <v>480</v>
      </c>
      <c r="N31" s="48"/>
      <c r="O31" s="48"/>
      <c r="P31" s="48"/>
      <c r="Q31" s="48"/>
      <c r="R31" s="48"/>
      <c r="S31" s="48"/>
      <c r="T31" s="161"/>
      <c r="U31" s="88" t="s">
        <v>455</v>
      </c>
      <c r="V31" s="84"/>
      <c r="W31" s="62"/>
      <c r="X31" s="63"/>
      <c r="Y31" s="64"/>
      <c r="Z31" s="84"/>
      <c r="AA31" s="69"/>
      <c r="AB31" s="69"/>
      <c r="AC31" s="69"/>
      <c r="AD31" s="69"/>
      <c r="AE31" s="88"/>
      <c r="AF31" s="89"/>
      <c r="AG31" s="90"/>
      <c r="AH31" s="90"/>
      <c r="AI31" s="90"/>
      <c r="AJ31" s="91"/>
    </row>
    <row r="32" spans="1:36" ht="17.25" customHeight="1" x14ac:dyDescent="0.2">
      <c r="A32" s="76"/>
      <c r="B32" s="77"/>
      <c r="C32" s="77"/>
      <c r="D32" s="77"/>
      <c r="E32" s="77"/>
      <c r="F32" s="78"/>
      <c r="G32" s="48"/>
      <c r="H32" s="48"/>
      <c r="I32" s="48"/>
      <c r="J32" s="48"/>
      <c r="K32" s="48"/>
      <c r="L32" s="48"/>
      <c r="M32" s="48" t="s">
        <v>480</v>
      </c>
      <c r="N32" s="48"/>
      <c r="O32" s="48"/>
      <c r="P32" s="48"/>
      <c r="Q32" s="48"/>
      <c r="R32" s="48"/>
      <c r="S32" s="48"/>
      <c r="T32" s="161"/>
      <c r="U32" s="88" t="s">
        <v>455</v>
      </c>
      <c r="V32" s="84"/>
      <c r="W32" s="62"/>
      <c r="X32" s="63"/>
      <c r="Y32" s="64"/>
      <c r="Z32" s="84"/>
      <c r="AA32" s="69"/>
      <c r="AB32" s="69"/>
      <c r="AC32" s="69"/>
      <c r="AD32" s="69"/>
      <c r="AE32" s="88"/>
      <c r="AF32" s="89"/>
      <c r="AG32" s="90"/>
      <c r="AH32" s="90"/>
      <c r="AI32" s="90"/>
      <c r="AJ32" s="91"/>
    </row>
    <row r="33" spans="1:36" ht="17.25" customHeight="1" x14ac:dyDescent="0.2">
      <c r="A33" s="76"/>
      <c r="B33" s="77"/>
      <c r="C33" s="77"/>
      <c r="D33" s="77"/>
      <c r="E33" s="77"/>
      <c r="F33" s="78"/>
      <c r="G33" s="48"/>
      <c r="H33" s="48"/>
      <c r="I33" s="48"/>
      <c r="J33" s="48"/>
      <c r="K33" s="48"/>
      <c r="L33" s="48"/>
      <c r="M33" s="48" t="s">
        <v>480</v>
      </c>
      <c r="N33" s="48"/>
      <c r="O33" s="48"/>
      <c r="P33" s="48"/>
      <c r="Q33" s="48"/>
      <c r="R33" s="48"/>
      <c r="S33" s="48"/>
      <c r="T33" s="161"/>
      <c r="U33" s="88" t="s">
        <v>455</v>
      </c>
      <c r="V33" s="84"/>
      <c r="W33" s="62"/>
      <c r="X33" s="63"/>
      <c r="Y33" s="64"/>
      <c r="Z33" s="84"/>
      <c r="AA33" s="69"/>
      <c r="AB33" s="69"/>
      <c r="AC33" s="69"/>
      <c r="AD33" s="69"/>
      <c r="AE33" s="88"/>
      <c r="AF33" s="89"/>
      <c r="AG33" s="90"/>
      <c r="AH33" s="90"/>
      <c r="AI33" s="90"/>
      <c r="AJ33" s="91"/>
    </row>
    <row r="34" spans="1:36" ht="17.25" customHeight="1" x14ac:dyDescent="0.2">
      <c r="A34" s="76"/>
      <c r="B34" s="77"/>
      <c r="C34" s="77"/>
      <c r="D34" s="77"/>
      <c r="E34" s="77"/>
      <c r="F34" s="78"/>
      <c r="G34" s="48"/>
      <c r="H34" s="48"/>
      <c r="I34" s="48"/>
      <c r="J34" s="48"/>
      <c r="K34" s="48"/>
      <c r="L34" s="48"/>
      <c r="M34" s="48" t="s">
        <v>480</v>
      </c>
      <c r="N34" s="48"/>
      <c r="O34" s="48"/>
      <c r="P34" s="48"/>
      <c r="Q34" s="48"/>
      <c r="R34" s="48"/>
      <c r="S34" s="48"/>
      <c r="T34" s="161"/>
      <c r="U34" s="88" t="s">
        <v>455</v>
      </c>
      <c r="V34" s="84"/>
      <c r="W34" s="62"/>
      <c r="X34" s="63"/>
      <c r="Y34" s="64"/>
      <c r="Z34" s="84"/>
      <c r="AA34" s="69"/>
      <c r="AB34" s="69"/>
      <c r="AC34" s="69"/>
      <c r="AD34" s="69"/>
      <c r="AE34" s="88"/>
      <c r="AF34" s="89"/>
      <c r="AG34" s="90"/>
      <c r="AH34" s="90"/>
      <c r="AI34" s="90"/>
      <c r="AJ34" s="91"/>
    </row>
    <row r="35" spans="1:36" ht="17.25" customHeight="1" x14ac:dyDescent="0.2">
      <c r="A35" s="76"/>
      <c r="B35" s="77"/>
      <c r="C35" s="77"/>
      <c r="D35" s="77"/>
      <c r="E35" s="77"/>
      <c r="F35" s="78"/>
      <c r="G35" s="48"/>
      <c r="H35" s="48"/>
      <c r="I35" s="48"/>
      <c r="J35" s="48"/>
      <c r="K35" s="48"/>
      <c r="L35" s="48"/>
      <c r="M35" s="48" t="s">
        <v>480</v>
      </c>
      <c r="N35" s="48"/>
      <c r="O35" s="48"/>
      <c r="P35" s="48"/>
      <c r="Q35" s="48"/>
      <c r="R35" s="48"/>
      <c r="S35" s="48"/>
      <c r="T35" s="161"/>
      <c r="U35" s="88" t="s">
        <v>455</v>
      </c>
      <c r="V35" s="84"/>
      <c r="W35" s="62"/>
      <c r="X35" s="63"/>
      <c r="Y35" s="64"/>
      <c r="Z35" s="84"/>
      <c r="AA35" s="69"/>
      <c r="AB35" s="69"/>
      <c r="AC35" s="69"/>
      <c r="AD35" s="69"/>
      <c r="AE35" s="88"/>
      <c r="AF35" s="89"/>
      <c r="AG35" s="90"/>
      <c r="AH35" s="90"/>
      <c r="AI35" s="90"/>
      <c r="AJ35" s="91"/>
    </row>
    <row r="36" spans="1:36" ht="17.25" customHeight="1" x14ac:dyDescent="0.2">
      <c r="A36" s="76"/>
      <c r="B36" s="77"/>
      <c r="C36" s="77"/>
      <c r="D36" s="77"/>
      <c r="E36" s="77"/>
      <c r="F36" s="78"/>
      <c r="G36" s="48"/>
      <c r="H36" s="48"/>
      <c r="I36" s="48"/>
      <c r="J36" s="48"/>
      <c r="K36" s="48"/>
      <c r="L36" s="48"/>
      <c r="M36" s="48" t="s">
        <v>480</v>
      </c>
      <c r="N36" s="48"/>
      <c r="O36" s="48"/>
      <c r="P36" s="48"/>
      <c r="Q36" s="48"/>
      <c r="R36" s="48"/>
      <c r="S36" s="48"/>
      <c r="T36" s="161"/>
      <c r="U36" s="88" t="s">
        <v>455</v>
      </c>
      <c r="V36" s="84"/>
      <c r="W36" s="62"/>
      <c r="X36" s="63"/>
      <c r="Y36" s="64"/>
      <c r="Z36" s="84"/>
      <c r="AA36" s="69"/>
      <c r="AB36" s="69"/>
      <c r="AC36" s="69"/>
      <c r="AD36" s="69"/>
      <c r="AE36" s="88"/>
      <c r="AF36" s="89"/>
      <c r="AG36" s="90"/>
      <c r="AH36" s="90"/>
      <c r="AI36" s="90"/>
      <c r="AJ36" s="91"/>
    </row>
    <row r="37" spans="1:36" ht="17.25" customHeight="1" x14ac:dyDescent="0.2">
      <c r="A37" s="76"/>
      <c r="B37" s="77"/>
      <c r="C37" s="77"/>
      <c r="D37" s="77"/>
      <c r="E37" s="77"/>
      <c r="F37" s="78"/>
      <c r="G37" s="48"/>
      <c r="H37" s="48"/>
      <c r="I37" s="48"/>
      <c r="J37" s="48"/>
      <c r="K37" s="48"/>
      <c r="L37" s="48"/>
      <c r="M37" s="48" t="s">
        <v>480</v>
      </c>
      <c r="N37" s="48"/>
      <c r="O37" s="48"/>
      <c r="P37" s="48"/>
      <c r="Q37" s="48"/>
      <c r="R37" s="48"/>
      <c r="S37" s="48"/>
      <c r="T37" s="161"/>
      <c r="U37" s="88" t="s">
        <v>455</v>
      </c>
      <c r="V37" s="84"/>
      <c r="W37" s="62"/>
      <c r="X37" s="63"/>
      <c r="Y37" s="64"/>
      <c r="Z37" s="84"/>
      <c r="AA37" s="69"/>
      <c r="AB37" s="69"/>
      <c r="AC37" s="69"/>
      <c r="AD37" s="69"/>
      <c r="AE37" s="88"/>
      <c r="AF37" s="89"/>
      <c r="AG37" s="90"/>
      <c r="AH37" s="90"/>
      <c r="AI37" s="90"/>
      <c r="AJ37" s="91"/>
    </row>
    <row r="38" spans="1:36" ht="17.25" customHeight="1" x14ac:dyDescent="0.2">
      <c r="A38" s="76"/>
      <c r="B38" s="77"/>
      <c r="C38" s="77"/>
      <c r="D38" s="77"/>
      <c r="E38" s="77"/>
      <c r="F38" s="78"/>
      <c r="G38" s="48"/>
      <c r="H38" s="48"/>
      <c r="I38" s="48"/>
      <c r="J38" s="48"/>
      <c r="K38" s="48"/>
      <c r="L38" s="48"/>
      <c r="M38" s="48" t="s">
        <v>480</v>
      </c>
      <c r="N38" s="48"/>
      <c r="O38" s="48"/>
      <c r="P38" s="48"/>
      <c r="Q38" s="48"/>
      <c r="R38" s="48"/>
      <c r="S38" s="48"/>
      <c r="T38" s="161"/>
      <c r="U38" s="88" t="s">
        <v>455</v>
      </c>
      <c r="V38" s="84"/>
      <c r="W38" s="62"/>
      <c r="X38" s="63"/>
      <c r="Y38" s="64"/>
      <c r="Z38" s="84"/>
      <c r="AA38" s="69"/>
      <c r="AB38" s="69"/>
      <c r="AC38" s="69"/>
      <c r="AD38" s="69"/>
      <c r="AE38" s="88"/>
      <c r="AF38" s="89"/>
      <c r="AG38" s="90"/>
      <c r="AH38" s="90"/>
      <c r="AI38" s="90"/>
      <c r="AJ38" s="91"/>
    </row>
    <row r="39" spans="1:36" ht="17.25" customHeight="1" x14ac:dyDescent="0.2">
      <c r="A39" s="76"/>
      <c r="B39" s="77"/>
      <c r="C39" s="77"/>
      <c r="D39" s="77"/>
      <c r="E39" s="77"/>
      <c r="F39" s="78"/>
      <c r="G39" s="48"/>
      <c r="H39" s="48"/>
      <c r="I39" s="48"/>
      <c r="J39" s="48"/>
      <c r="K39" s="48"/>
      <c r="L39" s="48"/>
      <c r="M39" s="48" t="s">
        <v>480</v>
      </c>
      <c r="N39" s="48"/>
      <c r="O39" s="48"/>
      <c r="P39" s="48"/>
      <c r="Q39" s="48"/>
      <c r="R39" s="48"/>
      <c r="S39" s="48"/>
      <c r="T39" s="161"/>
      <c r="U39" s="88" t="s">
        <v>455</v>
      </c>
      <c r="V39" s="84"/>
      <c r="W39" s="62"/>
      <c r="X39" s="63"/>
      <c r="Y39" s="64"/>
      <c r="Z39" s="84"/>
      <c r="AA39" s="69"/>
      <c r="AB39" s="69"/>
      <c r="AC39" s="69"/>
      <c r="AD39" s="69"/>
      <c r="AE39" s="88"/>
      <c r="AF39" s="89"/>
      <c r="AG39" s="90"/>
      <c r="AH39" s="90"/>
      <c r="AI39" s="90"/>
      <c r="AJ39" s="91"/>
    </row>
    <row r="40" spans="1:36" ht="17.25" customHeight="1" x14ac:dyDescent="0.2">
      <c r="A40" s="76"/>
      <c r="B40" s="77"/>
      <c r="C40" s="77"/>
      <c r="D40" s="77"/>
      <c r="E40" s="77"/>
      <c r="F40" s="78"/>
      <c r="G40" s="48"/>
      <c r="H40" s="48"/>
      <c r="I40" s="48"/>
      <c r="J40" s="48"/>
      <c r="K40" s="48"/>
      <c r="L40" s="48"/>
      <c r="M40" s="48" t="s">
        <v>480</v>
      </c>
      <c r="N40" s="48"/>
      <c r="O40" s="48"/>
      <c r="P40" s="48"/>
      <c r="Q40" s="48"/>
      <c r="R40" s="48"/>
      <c r="S40" s="48"/>
      <c r="T40" s="161"/>
      <c r="U40" s="88" t="s">
        <v>455</v>
      </c>
      <c r="V40" s="84"/>
      <c r="W40" s="62"/>
      <c r="X40" s="63"/>
      <c r="Y40" s="64"/>
      <c r="Z40" s="84"/>
      <c r="AA40" s="69"/>
      <c r="AB40" s="69"/>
      <c r="AC40" s="69"/>
      <c r="AD40" s="69"/>
      <c r="AE40" s="88"/>
      <c r="AF40" s="89"/>
      <c r="AG40" s="90"/>
      <c r="AH40" s="90"/>
      <c r="AI40" s="90"/>
      <c r="AJ40" s="91"/>
    </row>
    <row r="41" spans="1:36" ht="17.25" customHeight="1" x14ac:dyDescent="0.2">
      <c r="A41" s="79"/>
      <c r="B41" s="80"/>
      <c r="C41" s="80"/>
      <c r="D41" s="80"/>
      <c r="E41" s="80"/>
      <c r="F41" s="81"/>
      <c r="G41" s="48"/>
      <c r="H41" s="48"/>
      <c r="I41" s="48"/>
      <c r="J41" s="48"/>
      <c r="K41" s="48"/>
      <c r="L41" s="48"/>
      <c r="M41" s="48" t="s">
        <v>480</v>
      </c>
      <c r="N41" s="48"/>
      <c r="O41" s="48"/>
      <c r="P41" s="48"/>
      <c r="Q41" s="48"/>
      <c r="R41" s="48"/>
      <c r="S41" s="48"/>
      <c r="T41" s="161"/>
      <c r="U41" s="88" t="s">
        <v>455</v>
      </c>
      <c r="V41" s="84"/>
      <c r="W41" s="62"/>
      <c r="X41" s="63"/>
      <c r="Y41" s="64"/>
      <c r="Z41" s="84"/>
      <c r="AA41" s="69"/>
      <c r="AB41" s="69"/>
      <c r="AC41" s="69"/>
      <c r="AD41" s="69"/>
      <c r="AE41" s="88"/>
      <c r="AF41" s="89"/>
      <c r="AG41" s="90"/>
      <c r="AH41" s="90"/>
      <c r="AI41" s="90"/>
      <c r="AJ41" s="91"/>
    </row>
    <row r="42" spans="1:36" ht="23.25" customHeight="1" x14ac:dyDescent="0.2">
      <c r="A42" s="6" t="s">
        <v>452</v>
      </c>
      <c r="W42" s="36"/>
      <c r="X42" s="36"/>
      <c r="Y42" s="36"/>
    </row>
    <row r="43" spans="1:36" ht="18" customHeight="1" x14ac:dyDescent="0.2">
      <c r="A43" s="70" t="s">
        <v>487</v>
      </c>
      <c r="B43" s="71"/>
      <c r="C43" s="71"/>
      <c r="D43" s="71"/>
      <c r="E43" s="71"/>
      <c r="F43" s="72"/>
      <c r="G43" s="85"/>
      <c r="H43" s="86"/>
      <c r="I43" s="86"/>
      <c r="J43" s="86"/>
      <c r="K43" s="8"/>
      <c r="L43" s="8"/>
      <c r="M43" s="8"/>
      <c r="N43" s="8"/>
      <c r="O43" s="8"/>
      <c r="P43" s="8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8"/>
      <c r="AH43" s="8"/>
      <c r="AI43" s="8"/>
      <c r="AJ43" s="9"/>
    </row>
    <row r="44" spans="1:36" ht="18" customHeight="1" x14ac:dyDescent="0.2">
      <c r="A44" s="70" t="s">
        <v>488</v>
      </c>
      <c r="B44" s="71"/>
      <c r="C44" s="71"/>
      <c r="D44" s="71"/>
      <c r="E44" s="71"/>
      <c r="F44" s="72"/>
      <c r="G44" s="84"/>
      <c r="H44" s="69"/>
      <c r="I44" s="69"/>
      <c r="J44" s="69"/>
      <c r="K44" s="8" t="s">
        <v>437</v>
      </c>
      <c r="L44" s="69"/>
      <c r="M44" s="69"/>
      <c r="N44" s="8" t="s">
        <v>436</v>
      </c>
      <c r="O44" s="69"/>
      <c r="P44" s="69"/>
      <c r="Q44" s="37" t="s">
        <v>439</v>
      </c>
      <c r="R44" s="63"/>
      <c r="S44" s="63"/>
      <c r="T44" s="37" t="s">
        <v>489</v>
      </c>
      <c r="U44" s="87" t="s">
        <v>450</v>
      </c>
      <c r="V44" s="87"/>
      <c r="W44" s="69"/>
      <c r="X44" s="69"/>
      <c r="Y44" s="69"/>
      <c r="Z44" s="69"/>
      <c r="AA44" s="8" t="s">
        <v>437</v>
      </c>
      <c r="AB44" s="69"/>
      <c r="AC44" s="69"/>
      <c r="AD44" s="8" t="s">
        <v>436</v>
      </c>
      <c r="AE44" s="69"/>
      <c r="AF44" s="69"/>
      <c r="AG44" s="37" t="s">
        <v>439</v>
      </c>
      <c r="AH44" s="63"/>
      <c r="AI44" s="63"/>
      <c r="AJ44" s="38" t="s">
        <v>489</v>
      </c>
    </row>
    <row r="45" spans="1:36" ht="18" customHeight="1" x14ac:dyDescent="0.2">
      <c r="A45" s="70" t="s">
        <v>490</v>
      </c>
      <c r="B45" s="71"/>
      <c r="C45" s="71"/>
      <c r="D45" s="71"/>
      <c r="E45" s="71"/>
      <c r="F45" s="72"/>
      <c r="G45" s="15"/>
      <c r="H45" s="8" t="s">
        <v>491</v>
      </c>
      <c r="I45" s="21"/>
      <c r="J45" s="8"/>
      <c r="K45" s="8"/>
      <c r="L45" s="8"/>
      <c r="M45" s="69"/>
      <c r="N45" s="69"/>
      <c r="O45" s="69"/>
      <c r="P45" s="8" t="s">
        <v>494</v>
      </c>
      <c r="Q45" s="37"/>
      <c r="R45" s="8"/>
      <c r="S45" s="8"/>
      <c r="T45" s="8" t="s">
        <v>492</v>
      </c>
      <c r="U45" s="8"/>
      <c r="V45" s="8"/>
      <c r="W45" s="69"/>
      <c r="X45" s="69"/>
      <c r="Y45" s="69"/>
      <c r="Z45" s="8" t="s">
        <v>493</v>
      </c>
      <c r="AA45" s="8"/>
      <c r="AB45" s="8"/>
      <c r="AC45" s="8"/>
      <c r="AD45" s="8"/>
      <c r="AE45" s="8"/>
      <c r="AF45" s="8"/>
      <c r="AG45" s="8"/>
      <c r="AH45" s="8"/>
      <c r="AI45" s="8"/>
      <c r="AJ45" s="9"/>
    </row>
    <row r="46" spans="1:36" ht="37.5" customHeight="1" x14ac:dyDescent="0.2">
      <c r="A46" s="73" t="s">
        <v>495</v>
      </c>
      <c r="B46" s="74"/>
      <c r="C46" s="74"/>
      <c r="D46" s="74"/>
      <c r="E46" s="74"/>
      <c r="F46" s="75"/>
      <c r="G46" s="82" t="s">
        <v>496</v>
      </c>
      <c r="H46" s="82"/>
      <c r="I46" s="82"/>
      <c r="J46" s="82"/>
      <c r="K46" s="82"/>
      <c r="L46" s="82"/>
      <c r="M46" s="82"/>
      <c r="N46" s="83" t="s">
        <v>497</v>
      </c>
      <c r="O46" s="82"/>
      <c r="P46" s="82"/>
      <c r="Q46" s="82"/>
      <c r="R46" s="82"/>
      <c r="S46" s="82"/>
      <c r="T46" s="82"/>
      <c r="U46" s="82" t="s">
        <v>482</v>
      </c>
      <c r="V46" s="82"/>
      <c r="W46" s="82"/>
      <c r="X46" s="83" t="s">
        <v>498</v>
      </c>
      <c r="Y46" s="82"/>
      <c r="Z46" s="82"/>
      <c r="AA46" s="83" t="s">
        <v>499</v>
      </c>
      <c r="AB46" s="82"/>
      <c r="AC46" s="82"/>
      <c r="AD46" s="83" t="s">
        <v>500</v>
      </c>
      <c r="AE46" s="82"/>
      <c r="AF46" s="82"/>
      <c r="AG46" s="82"/>
      <c r="AH46" s="82" t="s">
        <v>501</v>
      </c>
      <c r="AI46" s="82"/>
      <c r="AJ46" s="82"/>
    </row>
    <row r="47" spans="1:36" ht="17.25" customHeight="1" x14ac:dyDescent="0.2">
      <c r="A47" s="76"/>
      <c r="B47" s="77"/>
      <c r="C47" s="77"/>
      <c r="D47" s="77"/>
      <c r="E47" s="77"/>
      <c r="F47" s="78"/>
      <c r="G47" s="62"/>
      <c r="H47" s="63"/>
      <c r="I47" s="63"/>
      <c r="J47" s="63"/>
      <c r="K47" s="63"/>
      <c r="L47" s="63"/>
      <c r="M47" s="64"/>
      <c r="N47" s="65"/>
      <c r="O47" s="66"/>
      <c r="P47" s="66"/>
      <c r="Q47" s="66"/>
      <c r="R47" s="66"/>
      <c r="S47" s="66"/>
      <c r="T47" s="67"/>
      <c r="U47" s="62"/>
      <c r="V47" s="63"/>
      <c r="W47" s="64"/>
      <c r="X47" s="68"/>
      <c r="Y47" s="68"/>
      <c r="Z47" s="68"/>
      <c r="AA47" s="68"/>
      <c r="AB47" s="68"/>
      <c r="AC47" s="68"/>
      <c r="AD47" s="48"/>
      <c r="AE47" s="48"/>
      <c r="AF47" s="48"/>
      <c r="AG47" s="48"/>
      <c r="AH47" s="68"/>
      <c r="AI47" s="68"/>
      <c r="AJ47" s="68"/>
    </row>
    <row r="48" spans="1:36" ht="17.25" customHeight="1" x14ac:dyDescent="0.2">
      <c r="A48" s="76"/>
      <c r="B48" s="77"/>
      <c r="C48" s="77"/>
      <c r="D48" s="77"/>
      <c r="E48" s="77"/>
      <c r="F48" s="78"/>
      <c r="G48" s="62"/>
      <c r="H48" s="63"/>
      <c r="I48" s="63"/>
      <c r="J48" s="63"/>
      <c r="K48" s="63"/>
      <c r="L48" s="63"/>
      <c r="M48" s="64"/>
      <c r="N48" s="65"/>
      <c r="O48" s="66"/>
      <c r="P48" s="66"/>
      <c r="Q48" s="66"/>
      <c r="R48" s="66"/>
      <c r="S48" s="66"/>
      <c r="T48" s="67"/>
      <c r="U48" s="62"/>
      <c r="V48" s="63"/>
      <c r="W48" s="64"/>
      <c r="X48" s="68"/>
      <c r="Y48" s="68"/>
      <c r="Z48" s="68"/>
      <c r="AA48" s="68"/>
      <c r="AB48" s="68"/>
      <c r="AC48" s="68"/>
      <c r="AD48" s="48"/>
      <c r="AE48" s="48"/>
      <c r="AF48" s="48"/>
      <c r="AG48" s="48"/>
      <c r="AH48" s="68"/>
      <c r="AI48" s="68"/>
      <c r="AJ48" s="68"/>
    </row>
    <row r="49" spans="1:36" ht="17.25" customHeight="1" x14ac:dyDescent="0.2">
      <c r="A49" s="76"/>
      <c r="B49" s="77"/>
      <c r="C49" s="77"/>
      <c r="D49" s="77"/>
      <c r="E49" s="77"/>
      <c r="F49" s="78"/>
      <c r="G49" s="62"/>
      <c r="H49" s="63"/>
      <c r="I49" s="63"/>
      <c r="J49" s="63"/>
      <c r="K49" s="63"/>
      <c r="L49" s="63"/>
      <c r="M49" s="64"/>
      <c r="N49" s="65"/>
      <c r="O49" s="66"/>
      <c r="P49" s="66"/>
      <c r="Q49" s="66"/>
      <c r="R49" s="66"/>
      <c r="S49" s="66"/>
      <c r="T49" s="67"/>
      <c r="U49" s="62"/>
      <c r="V49" s="63"/>
      <c r="W49" s="64"/>
      <c r="X49" s="68"/>
      <c r="Y49" s="68"/>
      <c r="Z49" s="68"/>
      <c r="AA49" s="68"/>
      <c r="AB49" s="68"/>
      <c r="AC49" s="68"/>
      <c r="AD49" s="48"/>
      <c r="AE49" s="48"/>
      <c r="AF49" s="48"/>
      <c r="AG49" s="48"/>
      <c r="AH49" s="68"/>
      <c r="AI49" s="68"/>
      <c r="AJ49" s="68"/>
    </row>
    <row r="50" spans="1:36" ht="17.25" customHeight="1" x14ac:dyDescent="0.2">
      <c r="A50" s="76"/>
      <c r="B50" s="77"/>
      <c r="C50" s="77"/>
      <c r="D50" s="77"/>
      <c r="E50" s="77"/>
      <c r="F50" s="78"/>
      <c r="G50" s="62"/>
      <c r="H50" s="63"/>
      <c r="I50" s="63"/>
      <c r="J50" s="63"/>
      <c r="K50" s="63"/>
      <c r="L50" s="63"/>
      <c r="M50" s="64"/>
      <c r="N50" s="65"/>
      <c r="O50" s="66"/>
      <c r="P50" s="66"/>
      <c r="Q50" s="66"/>
      <c r="R50" s="66"/>
      <c r="S50" s="66"/>
      <c r="T50" s="67"/>
      <c r="U50" s="62"/>
      <c r="V50" s="63"/>
      <c r="W50" s="64"/>
      <c r="X50" s="68"/>
      <c r="Y50" s="68"/>
      <c r="Z50" s="68"/>
      <c r="AA50" s="68"/>
      <c r="AB50" s="68"/>
      <c r="AC50" s="68"/>
      <c r="AD50" s="48"/>
      <c r="AE50" s="48"/>
      <c r="AF50" s="48"/>
      <c r="AG50" s="48"/>
      <c r="AH50" s="68"/>
      <c r="AI50" s="68"/>
      <c r="AJ50" s="68"/>
    </row>
    <row r="51" spans="1:36" ht="17.25" customHeight="1" x14ac:dyDescent="0.2">
      <c r="A51" s="76"/>
      <c r="B51" s="77"/>
      <c r="C51" s="77"/>
      <c r="D51" s="77"/>
      <c r="E51" s="77"/>
      <c r="F51" s="78"/>
      <c r="G51" s="62"/>
      <c r="H51" s="63"/>
      <c r="I51" s="63"/>
      <c r="J51" s="63"/>
      <c r="K51" s="63"/>
      <c r="L51" s="63"/>
      <c r="M51" s="64"/>
      <c r="N51" s="65"/>
      <c r="O51" s="66"/>
      <c r="P51" s="66"/>
      <c r="Q51" s="66"/>
      <c r="R51" s="66"/>
      <c r="S51" s="66"/>
      <c r="T51" s="67"/>
      <c r="U51" s="62"/>
      <c r="V51" s="63"/>
      <c r="W51" s="64"/>
      <c r="X51" s="68"/>
      <c r="Y51" s="68"/>
      <c r="Z51" s="68"/>
      <c r="AA51" s="68"/>
      <c r="AB51" s="68"/>
      <c r="AC51" s="68"/>
      <c r="AD51" s="48"/>
      <c r="AE51" s="48"/>
      <c r="AF51" s="48"/>
      <c r="AG51" s="48"/>
      <c r="AH51" s="68"/>
      <c r="AI51" s="68"/>
      <c r="AJ51" s="68"/>
    </row>
    <row r="52" spans="1:36" ht="17.25" customHeight="1" x14ac:dyDescent="0.2">
      <c r="A52" s="76"/>
      <c r="B52" s="77"/>
      <c r="C52" s="77"/>
      <c r="D52" s="77"/>
      <c r="E52" s="77"/>
      <c r="F52" s="78"/>
      <c r="G52" s="62"/>
      <c r="H52" s="63"/>
      <c r="I52" s="63"/>
      <c r="J52" s="63"/>
      <c r="K52" s="63"/>
      <c r="L52" s="63"/>
      <c r="M52" s="64"/>
      <c r="N52" s="65"/>
      <c r="O52" s="66"/>
      <c r="P52" s="66"/>
      <c r="Q52" s="66"/>
      <c r="R52" s="66"/>
      <c r="S52" s="66"/>
      <c r="T52" s="67"/>
      <c r="U52" s="62"/>
      <c r="V52" s="63"/>
      <c r="W52" s="64"/>
      <c r="X52" s="68"/>
      <c r="Y52" s="68"/>
      <c r="Z52" s="68"/>
      <c r="AA52" s="68"/>
      <c r="AB52" s="68"/>
      <c r="AC52" s="68"/>
      <c r="AD52" s="48"/>
      <c r="AE52" s="48"/>
      <c r="AF52" s="48"/>
      <c r="AG52" s="48"/>
      <c r="AH52" s="68"/>
      <c r="AI52" s="68"/>
      <c r="AJ52" s="68"/>
    </row>
    <row r="53" spans="1:36" ht="17.25" customHeight="1" x14ac:dyDescent="0.2">
      <c r="A53" s="76"/>
      <c r="B53" s="77"/>
      <c r="C53" s="77"/>
      <c r="D53" s="77"/>
      <c r="E53" s="77"/>
      <c r="F53" s="78"/>
      <c r="G53" s="62"/>
      <c r="H53" s="63"/>
      <c r="I53" s="63"/>
      <c r="J53" s="63"/>
      <c r="K53" s="63"/>
      <c r="L53" s="63"/>
      <c r="M53" s="64"/>
      <c r="N53" s="65"/>
      <c r="O53" s="66"/>
      <c r="P53" s="66"/>
      <c r="Q53" s="66"/>
      <c r="R53" s="66"/>
      <c r="S53" s="66"/>
      <c r="T53" s="67"/>
      <c r="U53" s="62"/>
      <c r="V53" s="63"/>
      <c r="W53" s="64"/>
      <c r="X53" s="68"/>
      <c r="Y53" s="68"/>
      <c r="Z53" s="68"/>
      <c r="AA53" s="68"/>
      <c r="AB53" s="68"/>
      <c r="AC53" s="68"/>
      <c r="AD53" s="48"/>
      <c r="AE53" s="48"/>
      <c r="AF53" s="48"/>
      <c r="AG53" s="48"/>
      <c r="AH53" s="68"/>
      <c r="AI53" s="68"/>
      <c r="AJ53" s="68"/>
    </row>
    <row r="54" spans="1:36" ht="17.25" customHeight="1" x14ac:dyDescent="0.2">
      <c r="A54" s="76"/>
      <c r="B54" s="77"/>
      <c r="C54" s="77"/>
      <c r="D54" s="77"/>
      <c r="E54" s="77"/>
      <c r="F54" s="78"/>
      <c r="G54" s="62"/>
      <c r="H54" s="63"/>
      <c r="I54" s="63"/>
      <c r="J54" s="63"/>
      <c r="K54" s="63"/>
      <c r="L54" s="63"/>
      <c r="M54" s="64"/>
      <c r="N54" s="65"/>
      <c r="O54" s="66"/>
      <c r="P54" s="66"/>
      <c r="Q54" s="66"/>
      <c r="R54" s="66"/>
      <c r="S54" s="66"/>
      <c r="T54" s="67"/>
      <c r="U54" s="62"/>
      <c r="V54" s="63"/>
      <c r="W54" s="64"/>
      <c r="X54" s="68"/>
      <c r="Y54" s="68"/>
      <c r="Z54" s="68"/>
      <c r="AA54" s="68"/>
      <c r="AB54" s="68"/>
      <c r="AC54" s="68"/>
      <c r="AD54" s="48"/>
      <c r="AE54" s="48"/>
      <c r="AF54" s="48"/>
      <c r="AG54" s="48"/>
      <c r="AH54" s="68"/>
      <c r="AI54" s="68"/>
      <c r="AJ54" s="68"/>
    </row>
    <row r="55" spans="1:36" ht="17.25" customHeight="1" x14ac:dyDescent="0.2">
      <c r="A55" s="76"/>
      <c r="B55" s="77"/>
      <c r="C55" s="77"/>
      <c r="D55" s="77"/>
      <c r="E55" s="77"/>
      <c r="F55" s="78"/>
      <c r="G55" s="62"/>
      <c r="H55" s="63"/>
      <c r="I55" s="63"/>
      <c r="J55" s="63"/>
      <c r="K55" s="63"/>
      <c r="L55" s="63"/>
      <c r="M55" s="64"/>
      <c r="N55" s="65"/>
      <c r="O55" s="66"/>
      <c r="P55" s="66"/>
      <c r="Q55" s="66"/>
      <c r="R55" s="66"/>
      <c r="S55" s="66"/>
      <c r="T55" s="67"/>
      <c r="U55" s="62"/>
      <c r="V55" s="63"/>
      <c r="W55" s="64"/>
      <c r="X55" s="68"/>
      <c r="Y55" s="68"/>
      <c r="Z55" s="68"/>
      <c r="AA55" s="68"/>
      <c r="AB55" s="68"/>
      <c r="AC55" s="68"/>
      <c r="AD55" s="48"/>
      <c r="AE55" s="48"/>
      <c r="AF55" s="48"/>
      <c r="AG55" s="48"/>
      <c r="AH55" s="68"/>
      <c r="AI55" s="68"/>
      <c r="AJ55" s="68"/>
    </row>
    <row r="56" spans="1:36" ht="17.25" customHeight="1" x14ac:dyDescent="0.2">
      <c r="A56" s="79"/>
      <c r="B56" s="80"/>
      <c r="C56" s="80"/>
      <c r="D56" s="80"/>
      <c r="E56" s="80"/>
      <c r="F56" s="81"/>
      <c r="G56" s="62"/>
      <c r="H56" s="63"/>
      <c r="I56" s="63"/>
      <c r="J56" s="63"/>
      <c r="K56" s="63"/>
      <c r="L56" s="63"/>
      <c r="M56" s="64"/>
      <c r="N56" s="65"/>
      <c r="O56" s="66"/>
      <c r="P56" s="66"/>
      <c r="Q56" s="66"/>
      <c r="R56" s="66"/>
      <c r="S56" s="66"/>
      <c r="T56" s="67"/>
      <c r="U56" s="62"/>
      <c r="V56" s="63"/>
      <c r="W56" s="64"/>
      <c r="X56" s="68"/>
      <c r="Y56" s="68"/>
      <c r="Z56" s="68"/>
      <c r="AA56" s="68"/>
      <c r="AB56" s="68"/>
      <c r="AC56" s="68"/>
      <c r="AD56" s="48"/>
      <c r="AE56" s="48"/>
      <c r="AF56" s="48"/>
      <c r="AG56" s="48"/>
      <c r="AH56" s="68"/>
      <c r="AI56" s="68"/>
      <c r="AJ56" s="68"/>
    </row>
    <row r="57" spans="1:36" ht="11.25" customHeight="1" x14ac:dyDescent="0.2">
      <c r="A57" s="39" t="s">
        <v>514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1"/>
    </row>
    <row r="58" spans="1:36" ht="11.25" customHeight="1" x14ac:dyDescent="0.2">
      <c r="A58" s="42"/>
      <c r="B58" s="18" t="s">
        <v>515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43" t="s">
        <v>517</v>
      </c>
    </row>
    <row r="59" spans="1:36" ht="11.25" customHeight="1" x14ac:dyDescent="0.2">
      <c r="A59" s="44"/>
      <c r="B59" s="45" t="s">
        <v>516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47" t="s">
        <v>517</v>
      </c>
    </row>
    <row r="60" spans="1:36" ht="10.5" customHeight="1" x14ac:dyDescent="0.2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19"/>
    </row>
    <row r="61" spans="1:36" ht="24" customHeight="1" x14ac:dyDescent="0.2">
      <c r="A61" s="6" t="s">
        <v>526</v>
      </c>
    </row>
    <row r="62" spans="1:36" ht="17.25" customHeight="1" x14ac:dyDescent="0.2">
      <c r="A62" s="52" t="s">
        <v>518</v>
      </c>
      <c r="B62" s="52"/>
      <c r="C62" s="52"/>
      <c r="D62" s="52"/>
      <c r="E62" s="52"/>
      <c r="F62" s="52"/>
      <c r="G62" s="15"/>
      <c r="H62" s="69"/>
      <c r="I62" s="69"/>
      <c r="J62" s="69"/>
      <c r="K62" s="69"/>
      <c r="L62" s="8" t="s">
        <v>437</v>
      </c>
      <c r="M62" s="69"/>
      <c r="N62" s="69"/>
      <c r="O62" s="8" t="s">
        <v>436</v>
      </c>
      <c r="P62" s="69"/>
      <c r="Q62" s="69"/>
      <c r="R62" s="8" t="s">
        <v>439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9"/>
    </row>
    <row r="63" spans="1:36" ht="17.25" customHeight="1" x14ac:dyDescent="0.2">
      <c r="A63" s="52" t="s">
        <v>519</v>
      </c>
      <c r="B63" s="52"/>
      <c r="C63" s="52"/>
      <c r="D63" s="52"/>
      <c r="E63" s="52"/>
      <c r="F63" s="52"/>
      <c r="G63" s="15"/>
      <c r="H63" s="14" t="s">
        <v>447</v>
      </c>
      <c r="I63" s="8" t="s">
        <v>522</v>
      </c>
      <c r="J63" s="8"/>
      <c r="K63" s="8"/>
      <c r="L63" s="8"/>
      <c r="M63" s="8"/>
      <c r="N63" s="14" t="s">
        <v>447</v>
      </c>
      <c r="O63" s="8" t="s">
        <v>523</v>
      </c>
      <c r="P63" s="8"/>
      <c r="Q63" s="8"/>
      <c r="R63" s="8"/>
      <c r="S63" s="14" t="s">
        <v>447</v>
      </c>
      <c r="T63" s="8" t="s">
        <v>524</v>
      </c>
      <c r="U63" s="8"/>
      <c r="V63" s="8"/>
      <c r="W63" s="8"/>
      <c r="X63" s="8"/>
      <c r="Y63" s="8"/>
      <c r="Z63" s="8"/>
      <c r="AA63" s="8"/>
      <c r="AB63" s="8"/>
      <c r="AC63" s="8"/>
      <c r="AD63" s="14" t="s">
        <v>447</v>
      </c>
      <c r="AE63" s="8" t="s">
        <v>525</v>
      </c>
      <c r="AF63" s="8"/>
      <c r="AG63" s="8"/>
      <c r="AH63" s="8"/>
      <c r="AI63" s="8"/>
      <c r="AJ63" s="9"/>
    </row>
    <row r="64" spans="1:36" ht="17.25" customHeight="1" x14ac:dyDescent="0.2">
      <c r="A64" s="52" t="s">
        <v>520</v>
      </c>
      <c r="B64" s="52"/>
      <c r="C64" s="52"/>
      <c r="D64" s="52"/>
      <c r="E64" s="52"/>
      <c r="F64" s="52"/>
      <c r="G64" s="89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1"/>
    </row>
    <row r="65" spans="1:36" ht="17.25" customHeight="1" x14ac:dyDescent="0.2">
      <c r="A65" s="52" t="s">
        <v>521</v>
      </c>
      <c r="B65" s="52"/>
      <c r="C65" s="52"/>
      <c r="D65" s="52"/>
      <c r="E65" s="52"/>
      <c r="F65" s="52"/>
      <c r="G65" s="89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1"/>
    </row>
    <row r="66" spans="1:36" ht="10.5" customHeight="1" x14ac:dyDescent="0.2">
      <c r="A66" s="16"/>
      <c r="B66" s="16"/>
      <c r="C66" s="16"/>
      <c r="D66" s="16"/>
      <c r="E66" s="16"/>
      <c r="F66" s="16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</row>
    <row r="67" spans="1:36" ht="23.25" customHeight="1" x14ac:dyDescent="0.2">
      <c r="A67" s="6" t="s">
        <v>527</v>
      </c>
    </row>
    <row r="68" spans="1:36" ht="17.25" customHeight="1" x14ac:dyDescent="0.2">
      <c r="A68" s="52" t="s">
        <v>518</v>
      </c>
      <c r="B68" s="52"/>
      <c r="C68" s="52"/>
      <c r="D68" s="52"/>
      <c r="E68" s="52"/>
      <c r="F68" s="52"/>
      <c r="G68" s="15"/>
      <c r="H68" s="69"/>
      <c r="I68" s="69"/>
      <c r="J68" s="69"/>
      <c r="K68" s="69"/>
      <c r="L68" s="8" t="s">
        <v>437</v>
      </c>
      <c r="M68" s="69"/>
      <c r="N68" s="69"/>
      <c r="O68" s="8" t="s">
        <v>436</v>
      </c>
      <c r="P68" s="69"/>
      <c r="Q68" s="69"/>
      <c r="R68" s="8" t="s">
        <v>439</v>
      </c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9"/>
    </row>
    <row r="69" spans="1:36" ht="17.25" customHeight="1" x14ac:dyDescent="0.2">
      <c r="A69" s="52" t="s">
        <v>519</v>
      </c>
      <c r="B69" s="52"/>
      <c r="C69" s="52"/>
      <c r="D69" s="52"/>
      <c r="E69" s="52"/>
      <c r="F69" s="52"/>
      <c r="G69" s="15"/>
      <c r="H69" s="14" t="s">
        <v>447</v>
      </c>
      <c r="I69" s="8" t="s">
        <v>522</v>
      </c>
      <c r="J69" s="8"/>
      <c r="K69" s="8"/>
      <c r="L69" s="8"/>
      <c r="M69" s="8"/>
      <c r="N69" s="14" t="s">
        <v>447</v>
      </c>
      <c r="O69" s="8" t="s">
        <v>523</v>
      </c>
      <c r="P69" s="8"/>
      <c r="Q69" s="8"/>
      <c r="R69" s="8"/>
      <c r="S69" s="14" t="s">
        <v>447</v>
      </c>
      <c r="T69" s="8" t="s">
        <v>524</v>
      </c>
      <c r="U69" s="8"/>
      <c r="V69" s="8"/>
      <c r="W69" s="8"/>
      <c r="X69" s="8"/>
      <c r="Y69" s="8"/>
      <c r="Z69" s="8"/>
      <c r="AA69" s="8"/>
      <c r="AB69" s="8"/>
      <c r="AC69" s="8"/>
      <c r="AD69" s="14" t="s">
        <v>447</v>
      </c>
      <c r="AE69" s="8" t="s">
        <v>525</v>
      </c>
      <c r="AF69" s="8"/>
      <c r="AG69" s="8"/>
      <c r="AH69" s="8"/>
      <c r="AI69" s="8"/>
      <c r="AJ69" s="9"/>
    </row>
    <row r="70" spans="1:36" ht="17.25" customHeight="1" x14ac:dyDescent="0.2">
      <c r="A70" s="52" t="s">
        <v>528</v>
      </c>
      <c r="B70" s="52"/>
      <c r="C70" s="52"/>
      <c r="D70" s="52"/>
      <c r="E70" s="52"/>
      <c r="F70" s="52"/>
      <c r="G70" s="89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1"/>
    </row>
    <row r="71" spans="1:36" ht="10.5" customHeight="1" x14ac:dyDescent="0.2">
      <c r="A71" s="16"/>
      <c r="B71" s="16"/>
      <c r="C71" s="16"/>
      <c r="D71" s="16"/>
      <c r="E71" s="16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</row>
    <row r="72" spans="1:36" ht="24" customHeight="1" x14ac:dyDescent="0.2">
      <c r="A72" s="6" t="s">
        <v>529</v>
      </c>
    </row>
    <row r="73" spans="1:36" ht="17.25" customHeight="1" x14ac:dyDescent="0.2">
      <c r="A73" s="52" t="s">
        <v>530</v>
      </c>
      <c r="B73" s="52"/>
      <c r="C73" s="52"/>
      <c r="D73" s="52"/>
      <c r="E73" s="52"/>
      <c r="F73" s="52"/>
      <c r="G73" s="15"/>
      <c r="H73" s="69"/>
      <c r="I73" s="69"/>
      <c r="J73" s="69"/>
      <c r="K73" s="69"/>
      <c r="L73" s="8" t="s">
        <v>437</v>
      </c>
      <c r="M73" s="69"/>
      <c r="N73" s="69"/>
      <c r="O73" s="8" t="s">
        <v>436</v>
      </c>
      <c r="P73" s="69"/>
      <c r="Q73" s="69"/>
      <c r="R73" s="8" t="s">
        <v>439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9"/>
    </row>
    <row r="74" spans="1:36" ht="37.5" customHeight="1" x14ac:dyDescent="0.2">
      <c r="A74" s="54" t="s">
        <v>538</v>
      </c>
      <c r="B74" s="55"/>
      <c r="C74" s="55"/>
      <c r="D74" s="55"/>
      <c r="E74" s="55"/>
      <c r="F74" s="56"/>
      <c r="G74" s="51" t="s">
        <v>531</v>
      </c>
      <c r="H74" s="52"/>
      <c r="I74" s="52"/>
      <c r="J74" s="52"/>
      <c r="K74" s="52"/>
      <c r="L74" s="52"/>
      <c r="M74" s="53" t="s">
        <v>532</v>
      </c>
      <c r="N74" s="52"/>
      <c r="O74" s="52"/>
      <c r="P74" s="52"/>
      <c r="Q74" s="52"/>
      <c r="R74" s="52"/>
      <c r="S74" s="53" t="s">
        <v>533</v>
      </c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3" t="s">
        <v>534</v>
      </c>
      <c r="AF74" s="52"/>
      <c r="AG74" s="52"/>
      <c r="AH74" s="52"/>
      <c r="AI74" s="52"/>
      <c r="AJ74" s="52"/>
    </row>
    <row r="75" spans="1:36" ht="17.25" customHeight="1" x14ac:dyDescent="0.2">
      <c r="A75" s="57"/>
      <c r="B75" s="50"/>
      <c r="C75" s="50"/>
      <c r="D75" s="50"/>
      <c r="E75" s="50"/>
      <c r="F75" s="5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</row>
    <row r="76" spans="1:36" ht="17.25" customHeight="1" x14ac:dyDescent="0.2">
      <c r="A76" s="57"/>
      <c r="B76" s="50"/>
      <c r="C76" s="50"/>
      <c r="D76" s="50"/>
      <c r="E76" s="50"/>
      <c r="F76" s="5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</row>
    <row r="77" spans="1:36" ht="17.25" customHeight="1" x14ac:dyDescent="0.2">
      <c r="A77" s="57"/>
      <c r="B77" s="50"/>
      <c r="C77" s="50"/>
      <c r="D77" s="50"/>
      <c r="E77" s="50"/>
      <c r="F77" s="5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spans="1:36" ht="17.25" customHeight="1" x14ac:dyDescent="0.2">
      <c r="A78" s="57"/>
      <c r="B78" s="50"/>
      <c r="C78" s="50"/>
      <c r="D78" s="50"/>
      <c r="E78" s="50"/>
      <c r="F78" s="5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</row>
    <row r="79" spans="1:36" ht="17.25" customHeight="1" x14ac:dyDescent="0.2">
      <c r="A79" s="59"/>
      <c r="B79" s="60"/>
      <c r="C79" s="60"/>
      <c r="D79" s="60"/>
      <c r="E79" s="60"/>
      <c r="F79" s="61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spans="1:36" ht="23.25" customHeight="1" x14ac:dyDescent="0.2">
      <c r="M80" s="10" t="s">
        <v>539</v>
      </c>
    </row>
    <row r="83" spans="19:35" ht="13.2" customHeight="1" x14ac:dyDescent="0.2">
      <c r="S83" s="50"/>
      <c r="T83" s="50"/>
      <c r="U83" s="50"/>
      <c r="V83" s="50"/>
      <c r="W83" s="10" t="s">
        <v>437</v>
      </c>
      <c r="X83" s="50"/>
      <c r="Y83" s="50"/>
      <c r="Z83" s="10" t="s">
        <v>436</v>
      </c>
      <c r="AA83" s="50"/>
      <c r="AB83" s="50"/>
      <c r="AC83" s="10" t="s">
        <v>540</v>
      </c>
    </row>
    <row r="84" spans="19:35" x14ac:dyDescent="0.2">
      <c r="S84" s="10" t="s">
        <v>541</v>
      </c>
    </row>
    <row r="85" spans="19:35" x14ac:dyDescent="0.2">
      <c r="S85" s="10" t="s">
        <v>542</v>
      </c>
    </row>
    <row r="87" spans="19:35" x14ac:dyDescent="0.2">
      <c r="S87" s="10" t="s">
        <v>543</v>
      </c>
      <c r="AC87" s="49" t="s">
        <v>545</v>
      </c>
      <c r="AD87" s="49"/>
      <c r="AE87" s="49"/>
      <c r="AF87" s="49"/>
      <c r="AG87" s="49"/>
      <c r="AI87" s="10" t="s">
        <v>544</v>
      </c>
    </row>
  </sheetData>
  <sheetProtection algorithmName="SHA-512" hashValue="/APG0HQWlP3hDYqIM/1GULs4eDB2yZ8/gUzo2g0W2KrlbayAXYYxtLBhCSerjN1tn2TDUoMDLRSiccfLfTvOwA==" saltValue="wTJeWON8YcH3kcZbFoJlTg==" spinCount="100000" sheet="1" objects="1" scenarios="1" selectLockedCells="1"/>
  <mergeCells count="304">
    <mergeCell ref="A68:F68"/>
    <mergeCell ref="H68:K68"/>
    <mergeCell ref="M68:N68"/>
    <mergeCell ref="P68:Q68"/>
    <mergeCell ref="A69:F69"/>
    <mergeCell ref="A70:F70"/>
    <mergeCell ref="G70:AJ70"/>
    <mergeCell ref="P58:AI58"/>
    <mergeCell ref="T59:AI59"/>
    <mergeCell ref="A62:F62"/>
    <mergeCell ref="A63:F63"/>
    <mergeCell ref="A64:F64"/>
    <mergeCell ref="A65:F65"/>
    <mergeCell ref="H62:K62"/>
    <mergeCell ref="M62:N62"/>
    <mergeCell ref="P62:Q62"/>
    <mergeCell ref="G64:AJ64"/>
    <mergeCell ref="G65:AJ65"/>
    <mergeCell ref="N56:T56"/>
    <mergeCell ref="U56:W56"/>
    <mergeCell ref="X56:Z56"/>
    <mergeCell ref="AA56:AC56"/>
    <mergeCell ref="AD56:AG56"/>
    <mergeCell ref="AH56:AJ56"/>
    <mergeCell ref="G52:M52"/>
    <mergeCell ref="N52:T52"/>
    <mergeCell ref="U52:W52"/>
    <mergeCell ref="X52:Z52"/>
    <mergeCell ref="AA52:AC52"/>
    <mergeCell ref="AD52:AG52"/>
    <mergeCell ref="AH52:AJ52"/>
    <mergeCell ref="G55:M55"/>
    <mergeCell ref="N55:T55"/>
    <mergeCell ref="U55:W55"/>
    <mergeCell ref="X55:Z55"/>
    <mergeCell ref="AA55:AC55"/>
    <mergeCell ref="AD55:AG55"/>
    <mergeCell ref="AH55:AJ55"/>
    <mergeCell ref="AD50:AG50"/>
    <mergeCell ref="AH50:AJ50"/>
    <mergeCell ref="G51:M51"/>
    <mergeCell ref="N51:T51"/>
    <mergeCell ref="U51:W51"/>
    <mergeCell ref="X51:Z51"/>
    <mergeCell ref="AA51:AC51"/>
    <mergeCell ref="AD51:AG51"/>
    <mergeCell ref="AH51:AJ51"/>
    <mergeCell ref="AD48:AG48"/>
    <mergeCell ref="AH48:AJ48"/>
    <mergeCell ref="G49:M49"/>
    <mergeCell ref="N49:T49"/>
    <mergeCell ref="U49:W49"/>
    <mergeCell ref="X49:Z49"/>
    <mergeCell ref="AA49:AC49"/>
    <mergeCell ref="AD49:AG49"/>
    <mergeCell ref="AH49:AJ49"/>
    <mergeCell ref="A10:F10"/>
    <mergeCell ref="G47:M47"/>
    <mergeCell ref="N47:T47"/>
    <mergeCell ref="U47:W47"/>
    <mergeCell ref="X47:Z47"/>
    <mergeCell ref="AA47:AC47"/>
    <mergeCell ref="AD47:AG47"/>
    <mergeCell ref="AH47:AJ47"/>
    <mergeCell ref="AA4:AJ4"/>
    <mergeCell ref="K5:AJ5"/>
    <mergeCell ref="K6:AJ6"/>
    <mergeCell ref="AA7:AJ7"/>
    <mergeCell ref="K8:AJ8"/>
    <mergeCell ref="K9:AJ9"/>
    <mergeCell ref="A7:F9"/>
    <mergeCell ref="G9:J9"/>
    <mergeCell ref="M24:P24"/>
    <mergeCell ref="M28:P28"/>
    <mergeCell ref="M29:P29"/>
    <mergeCell ref="G26:L26"/>
    <mergeCell ref="G25:L25"/>
    <mergeCell ref="G24:L24"/>
    <mergeCell ref="G8:J8"/>
    <mergeCell ref="G23:L23"/>
    <mergeCell ref="A3:F3"/>
    <mergeCell ref="G3:J3"/>
    <mergeCell ref="L3:M3"/>
    <mergeCell ref="O3:P3"/>
    <mergeCell ref="W4:Z4"/>
    <mergeCell ref="W7:Z7"/>
    <mergeCell ref="A4:F6"/>
    <mergeCell ref="K4:V4"/>
    <mergeCell ref="K7:V7"/>
    <mergeCell ref="G4:J4"/>
    <mergeCell ref="G5:J5"/>
    <mergeCell ref="G6:J6"/>
    <mergeCell ref="G7:J7"/>
    <mergeCell ref="K10:AJ10"/>
    <mergeCell ref="G10:J10"/>
    <mergeCell ref="A2:F2"/>
    <mergeCell ref="G2:J2"/>
    <mergeCell ref="G38:L38"/>
    <mergeCell ref="G37:L37"/>
    <mergeCell ref="G36:L36"/>
    <mergeCell ref="M25:P25"/>
    <mergeCell ref="M26:P26"/>
    <mergeCell ref="M27:P27"/>
    <mergeCell ref="G34:L34"/>
    <mergeCell ref="G33:L33"/>
    <mergeCell ref="G35:L35"/>
    <mergeCell ref="M33:P33"/>
    <mergeCell ref="M34:P34"/>
    <mergeCell ref="M35:P35"/>
    <mergeCell ref="M36:P36"/>
    <mergeCell ref="G32:L32"/>
    <mergeCell ref="G31:L31"/>
    <mergeCell ref="G30:L30"/>
    <mergeCell ref="M30:P30"/>
    <mergeCell ref="M31:P31"/>
    <mergeCell ref="M32:P32"/>
    <mergeCell ref="G29:L29"/>
    <mergeCell ref="G28:L28"/>
    <mergeCell ref="G27:L27"/>
    <mergeCell ref="Z37:AE37"/>
    <mergeCell ref="AF37:AJ37"/>
    <mergeCell ref="Z38:AE38"/>
    <mergeCell ref="AF38:AJ38"/>
    <mergeCell ref="W39:Y39"/>
    <mergeCell ref="Z39:AE39"/>
    <mergeCell ref="AF39:AJ39"/>
    <mergeCell ref="AF28:AJ28"/>
    <mergeCell ref="Q29:T29"/>
    <mergeCell ref="U29:V29"/>
    <mergeCell ref="W29:Y29"/>
    <mergeCell ref="Z29:AE29"/>
    <mergeCell ref="AF29:AJ29"/>
    <mergeCell ref="Q30:T30"/>
    <mergeCell ref="U30:V30"/>
    <mergeCell ref="W30:Y30"/>
    <mergeCell ref="Z30:AE30"/>
    <mergeCell ref="AF30:AJ30"/>
    <mergeCell ref="Q28:T28"/>
    <mergeCell ref="U28:V28"/>
    <mergeCell ref="Z28:AE28"/>
    <mergeCell ref="AF31:AJ31"/>
    <mergeCell ref="W40:Y40"/>
    <mergeCell ref="Z40:AE40"/>
    <mergeCell ref="AF40:AJ40"/>
    <mergeCell ref="X46:Z46"/>
    <mergeCell ref="AA46:AC46"/>
    <mergeCell ref="AD46:AG46"/>
    <mergeCell ref="M38:P38"/>
    <mergeCell ref="M37:P37"/>
    <mergeCell ref="G39:L39"/>
    <mergeCell ref="M39:P39"/>
    <mergeCell ref="Q39:T39"/>
    <mergeCell ref="U39:V39"/>
    <mergeCell ref="AH46:AJ46"/>
    <mergeCell ref="Z41:AE41"/>
    <mergeCell ref="AF41:AJ41"/>
    <mergeCell ref="AB44:AC44"/>
    <mergeCell ref="AE44:AF44"/>
    <mergeCell ref="AH44:AI44"/>
    <mergeCell ref="M23:P23"/>
    <mergeCell ref="A23:F41"/>
    <mergeCell ref="Q23:V23"/>
    <mergeCell ref="U24:V24"/>
    <mergeCell ref="Q24:T24"/>
    <mergeCell ref="W28:Y28"/>
    <mergeCell ref="Q31:T31"/>
    <mergeCell ref="U31:V31"/>
    <mergeCell ref="W31:Y31"/>
    <mergeCell ref="Q34:T34"/>
    <mergeCell ref="U34:V34"/>
    <mergeCell ref="W34:Y34"/>
    <mergeCell ref="Q37:T37"/>
    <mergeCell ref="U37:V37"/>
    <mergeCell ref="W37:Y37"/>
    <mergeCell ref="Q38:T38"/>
    <mergeCell ref="U38:V38"/>
    <mergeCell ref="W38:Y38"/>
    <mergeCell ref="G40:L40"/>
    <mergeCell ref="M40:P40"/>
    <mergeCell ref="Q40:T40"/>
    <mergeCell ref="U40:V40"/>
    <mergeCell ref="G41:L41"/>
    <mergeCell ref="M41:P41"/>
    <mergeCell ref="Q26:T26"/>
    <mergeCell ref="U26:V26"/>
    <mergeCell ref="W26:Y26"/>
    <mergeCell ref="Z26:AE26"/>
    <mergeCell ref="AF26:AJ26"/>
    <mergeCell ref="Q27:T27"/>
    <mergeCell ref="U27:V27"/>
    <mergeCell ref="W27:Y27"/>
    <mergeCell ref="Z27:AE27"/>
    <mergeCell ref="AF27:AJ27"/>
    <mergeCell ref="AF23:AJ23"/>
    <mergeCell ref="W23:Y23"/>
    <mergeCell ref="Z23:AE23"/>
    <mergeCell ref="W24:Y24"/>
    <mergeCell ref="Z24:AE24"/>
    <mergeCell ref="AF24:AJ24"/>
    <mergeCell ref="Q25:T25"/>
    <mergeCell ref="U25:V25"/>
    <mergeCell ref="W25:Y25"/>
    <mergeCell ref="Z25:AE25"/>
    <mergeCell ref="AF25:AJ25"/>
    <mergeCell ref="Z31:AE31"/>
    <mergeCell ref="AF34:AJ34"/>
    <mergeCell ref="Q35:T35"/>
    <mergeCell ref="U35:V35"/>
    <mergeCell ref="W35:Y35"/>
    <mergeCell ref="Z35:AE35"/>
    <mergeCell ref="AF35:AJ35"/>
    <mergeCell ref="Q36:T36"/>
    <mergeCell ref="U36:V36"/>
    <mergeCell ref="W36:Y36"/>
    <mergeCell ref="Z36:AE36"/>
    <mergeCell ref="AF36:AJ36"/>
    <mergeCell ref="Z34:AE34"/>
    <mergeCell ref="Q32:T32"/>
    <mergeCell ref="U32:V32"/>
    <mergeCell ref="W32:Y32"/>
    <mergeCell ref="Z32:AE32"/>
    <mergeCell ref="AF32:AJ32"/>
    <mergeCell ref="Q33:T33"/>
    <mergeCell ref="U33:V33"/>
    <mergeCell ref="W33:Y33"/>
    <mergeCell ref="Z33:AE33"/>
    <mergeCell ref="AF33:AJ33"/>
    <mergeCell ref="Q41:T41"/>
    <mergeCell ref="U41:V41"/>
    <mergeCell ref="W41:Y41"/>
    <mergeCell ref="A43:F43"/>
    <mergeCell ref="A44:F44"/>
    <mergeCell ref="G43:J43"/>
    <mergeCell ref="U44:V44"/>
    <mergeCell ref="G44:J44"/>
    <mergeCell ref="L44:M44"/>
    <mergeCell ref="O44:P44"/>
    <mergeCell ref="R44:S44"/>
    <mergeCell ref="W44:Z44"/>
    <mergeCell ref="A73:F73"/>
    <mergeCell ref="H73:K73"/>
    <mergeCell ref="M73:N73"/>
    <mergeCell ref="P73:Q73"/>
    <mergeCell ref="X53:Z53"/>
    <mergeCell ref="AA53:AC53"/>
    <mergeCell ref="A45:F45"/>
    <mergeCell ref="M45:O45"/>
    <mergeCell ref="A46:F56"/>
    <mergeCell ref="G46:M46"/>
    <mergeCell ref="N46:T46"/>
    <mergeCell ref="U46:W46"/>
    <mergeCell ref="W45:Y45"/>
    <mergeCell ref="G48:M48"/>
    <mergeCell ref="N48:T48"/>
    <mergeCell ref="U48:W48"/>
    <mergeCell ref="X48:Z48"/>
    <mergeCell ref="AA48:AC48"/>
    <mergeCell ref="G50:M50"/>
    <mergeCell ref="N50:T50"/>
    <mergeCell ref="U50:W50"/>
    <mergeCell ref="X50:Z50"/>
    <mergeCell ref="AA50:AC50"/>
    <mergeCell ref="G56:M56"/>
    <mergeCell ref="G53:M53"/>
    <mergeCell ref="N53:T53"/>
    <mergeCell ref="U53:W53"/>
    <mergeCell ref="AD53:AG53"/>
    <mergeCell ref="AH53:AJ53"/>
    <mergeCell ref="G54:M54"/>
    <mergeCell ref="N54:T54"/>
    <mergeCell ref="U54:W54"/>
    <mergeCell ref="X54:Z54"/>
    <mergeCell ref="AA54:AC54"/>
    <mergeCell ref="AD54:AG54"/>
    <mergeCell ref="AH54:AJ54"/>
    <mergeCell ref="A74:F79"/>
    <mergeCell ref="G75:L75"/>
    <mergeCell ref="M75:R75"/>
    <mergeCell ref="S75:AD75"/>
    <mergeCell ref="AE75:AJ75"/>
    <mergeCell ref="G76:L76"/>
    <mergeCell ref="M76:R76"/>
    <mergeCell ref="S76:AD76"/>
    <mergeCell ref="AE76:AJ76"/>
    <mergeCell ref="G77:L77"/>
    <mergeCell ref="M77:R77"/>
    <mergeCell ref="S77:AD77"/>
    <mergeCell ref="AE77:AJ77"/>
    <mergeCell ref="G78:L78"/>
    <mergeCell ref="M78:R78"/>
    <mergeCell ref="S78:AD78"/>
    <mergeCell ref="AE78:AJ78"/>
    <mergeCell ref="G79:L79"/>
    <mergeCell ref="M79:R79"/>
    <mergeCell ref="S79:AD79"/>
    <mergeCell ref="AE79:AJ79"/>
    <mergeCell ref="AC87:AG87"/>
    <mergeCell ref="S83:V83"/>
    <mergeCell ref="X83:Y83"/>
    <mergeCell ref="AA83:AB83"/>
    <mergeCell ref="G74:L74"/>
    <mergeCell ref="M74:R74"/>
    <mergeCell ref="AE74:AJ74"/>
    <mergeCell ref="S74:AD74"/>
  </mergeCells>
  <phoneticPr fontId="1"/>
  <dataValidations xWindow="1214" yWindow="904" count="1">
    <dataValidation allowBlank="1" showInputMessage="1" showErrorMessage="1" promptTitle="注意事項" prompt="３．製造・使用予定核種のリストに記入した登録番号から選ぶこと。" sqref="M75:R79" xr:uid="{A4C0EFED-925F-4CB7-BC82-C6A86F2F6686}"/>
  </dataValidations>
  <printOptions horizontalCentered="1"/>
  <pageMargins left="0.7" right="0.7" top="0.75" bottom="0.75" header="0.3" footer="0.3"/>
  <pageSetup paperSize="9" scale="96" fitToHeight="2" orientation="portrait" r:id="rId1"/>
  <headerFooter differentFirst="1">
    <firstHeader>&amp;C&amp;"ＭＳ Ｐ明朝,標準"&amp;14放射性同位元素の製造・譲受・購入に関する計画書
&amp;9（RI使用規則第7条第1項）&amp;R&amp;10&amp;K00-023様式 規則第八の三 &amp;11
&amp;8 &amp;10ver. 2024/04-1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Group Box 17">
              <controlPr defaultSize="0" autoFill="0" autoPict="0">
                <anchor moveWithCells="1">
                  <from>
                    <xdr:col>5</xdr:col>
                    <xdr:colOff>22860</xdr:colOff>
                    <xdr:row>10</xdr:row>
                    <xdr:rowOff>289560</xdr:rowOff>
                  </from>
                  <to>
                    <xdr:col>33</xdr:col>
                    <xdr:colOff>60960</xdr:colOff>
                    <xdr:row>12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214" yWindow="904" count="10">
        <x14:dataValidation type="list" allowBlank="1" showInputMessage="1" showErrorMessage="1" xr:uid="{80306F91-14CA-4DE1-822B-72E7289FBA42}">
          <x14:formula1>
            <xm:f>Sheet11!$A$1:$A$2</xm:f>
          </x14:formula1>
          <xm:sqref>B20 B18 B14 B12 B16 H63 N63 S63 AD63 H69 N69 S69 AD69</xm:sqref>
        </x14:dataValidation>
        <x14:dataValidation type="list" allowBlank="1" showInputMessage="1" showErrorMessage="1" xr:uid="{52C8703B-25EA-4EFC-81E8-28D236527D04}">
          <x14:formula1>
            <xm:f>Sheet12!$A$1:$A$4</xm:f>
          </x14:formula1>
          <xm:sqref>U24:V41</xm:sqref>
        </x14:dataValidation>
        <x14:dataValidation type="list" allowBlank="1" showInputMessage="1" showErrorMessage="1" xr:uid="{3B14C067-6DF9-48AF-9FAF-6A3E178754F0}">
          <x14:formula1>
            <xm:f>Sheet2!$A$4:$A$392</xm:f>
          </x14:formula1>
          <xm:sqref>G24:L41</xm:sqref>
        </x14:dataValidation>
        <x14:dataValidation type="list" allowBlank="1" showInputMessage="1" showErrorMessage="1" xr:uid="{9818E9E8-5A48-4C3A-99B2-8A61186F9724}">
          <x14:formula1>
            <xm:f>Sheet3!$A$2:$A$5</xm:f>
          </x14:formula1>
          <xm:sqref>W24:Y41 U47:W56</xm:sqref>
        </x14:dataValidation>
        <x14:dataValidation type="list" allowBlank="1" showInputMessage="1" showErrorMessage="1" xr:uid="{8015592D-B56D-4C62-A9C2-4DE59CB51CD0}">
          <x14:formula1>
            <xm:f>Sheet13!$A$1:$A$2</xm:f>
          </x14:formula1>
          <xm:sqref>M24:P41</xm:sqref>
        </x14:dataValidation>
        <x14:dataValidation type="list" allowBlank="1" showInputMessage="1" showErrorMessage="1" xr:uid="{508D6356-BAB3-4AB2-A6D6-A36C02FCD479}">
          <x14:formula1>
            <xm:f>Sheet4!$A$1:$A$4</xm:f>
          </x14:formula1>
          <xm:sqref>Z24:AE41</xm:sqref>
        </x14:dataValidation>
        <x14:dataValidation type="list" allowBlank="1" showInputMessage="1" showErrorMessage="1" promptTitle="RIを封入する条件とそれを照射する条件" prompt="A1：通常のRI製造_x000a_A2：（実施しない）_x000a_A3：（実施しない）_x000a_A4：金属容器の水冷照射等（要詳細）_x000a_B1：低エネルギーのRI製造なら可_x000a_B2, B3：照射実験，放射化分析など_x000a_B4、C4：自作の照射装置など（要詳細）_x000a_C1～C3：想定外の実験（要詳細）" xr:uid="{F18FA535-FCC5-4B7F-92DE-4008B44B8675}">
          <x14:formula1>
            <xm:f>Sheet5!$A$1:$A$12</xm:f>
          </x14:formula1>
          <xm:sqref>AD47:AG56</xm:sqref>
        </x14:dataValidation>
        <x14:dataValidation type="list" allowBlank="1" showInputMessage="1" showErrorMessage="1" xr:uid="{C2B312C0-6426-49A4-A623-34894B9CEF52}">
          <x14:formula1>
            <xm:f>Sheet6!$A$1:$A$5</xm:f>
          </x14:formula1>
          <xm:sqref>S75:AD79</xm:sqref>
        </x14:dataValidation>
        <x14:dataValidation type="list" allowBlank="1" showInputMessage="1" showErrorMessage="1" xr:uid="{B1119EC4-12CB-4696-BBD4-EA34870353AA}">
          <x14:formula1>
            <xm:f>Sheet9!$A$1</xm:f>
          </x14:formula1>
          <xm:sqref>AC87:AG87</xm:sqref>
        </x14:dataValidation>
        <x14:dataValidation type="list" allowBlank="1" showInputMessage="1" showErrorMessage="1" promptTitle="注意事項" prompt="３．製造・使用予定核種のリストに記入した核種から選ぶこと。" xr:uid="{52E5B03F-94E8-45D1-888D-0CBA93611EB9}">
          <x14:formula1>
            <xm:f>Sheet2!$A$4:$A$392</xm:f>
          </x14:formula1>
          <xm:sqref>G75:L79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19"/>
  <sheetViews>
    <sheetView workbookViewId="0">
      <selection activeCell="G2" sqref="G2:J2"/>
    </sheetView>
  </sheetViews>
  <sheetFormatPr defaultRowHeight="13.2" x14ac:dyDescent="0.2"/>
  <cols>
    <col min="1" max="1" width="19.33203125" customWidth="1"/>
  </cols>
  <sheetData>
    <row r="1" spans="1:1" x14ac:dyDescent="0.2">
      <c r="A1" t="s">
        <v>152</v>
      </c>
    </row>
    <row r="2" spans="1:1" x14ac:dyDescent="0.2">
      <c r="A2" t="s">
        <v>459</v>
      </c>
    </row>
    <row r="3" spans="1:1" x14ac:dyDescent="0.2">
      <c r="A3" t="s">
        <v>460</v>
      </c>
    </row>
    <row r="4" spans="1:1" x14ac:dyDescent="0.2">
      <c r="A4" t="s">
        <v>461</v>
      </c>
    </row>
    <row r="5" spans="1:1" x14ac:dyDescent="0.2">
      <c r="A5" t="s">
        <v>462</v>
      </c>
    </row>
    <row r="6" spans="1:1" x14ac:dyDescent="0.2">
      <c r="A6" t="s">
        <v>463</v>
      </c>
    </row>
    <row r="7" spans="1:1" x14ac:dyDescent="0.2">
      <c r="A7" t="s">
        <v>464</v>
      </c>
    </row>
    <row r="19" spans="1:1" x14ac:dyDescent="0.2">
      <c r="A19" s="1"/>
    </row>
  </sheetData>
  <sheetProtection algorithmName="SHA-512" hashValue="yLbrlxd9czewkwkMMzKJfvNu5dshGjKYFM1W0QsV+ZmrJ74XCc3zxPMmiNrkWspkdBwVXIOnesZTMrLmCxoo0w==" saltValue="jIo/TkEbRyR/nHtvrGiSwQ==" spinCount="100000" sheet="1" objects="1" scenarios="1" selectLockedCells="1" selectUnlockedCells="1"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6"/>
  <sheetViews>
    <sheetView workbookViewId="0">
      <selection activeCell="G2" sqref="G2:J2"/>
    </sheetView>
  </sheetViews>
  <sheetFormatPr defaultRowHeight="13.2" x14ac:dyDescent="0.2"/>
  <cols>
    <col min="2" max="2" width="12.77734375" bestFit="1" customWidth="1"/>
  </cols>
  <sheetData>
    <row r="1" spans="1:2" x14ac:dyDescent="0.2">
      <c r="A1" t="s">
        <v>153</v>
      </c>
    </row>
    <row r="2" spans="1:2" x14ac:dyDescent="0.2">
      <c r="A2" t="s">
        <v>144</v>
      </c>
      <c r="B2">
        <v>365.25</v>
      </c>
    </row>
    <row r="3" spans="1:2" x14ac:dyDescent="0.2">
      <c r="A3" t="s">
        <v>145</v>
      </c>
      <c r="B3">
        <v>1</v>
      </c>
    </row>
    <row r="4" spans="1:2" x14ac:dyDescent="0.2">
      <c r="A4" t="s">
        <v>148</v>
      </c>
      <c r="B4">
        <f>1/24</f>
        <v>4.1666666666666664E-2</v>
      </c>
    </row>
    <row r="5" spans="1:2" x14ac:dyDescent="0.2">
      <c r="A5" t="s">
        <v>146</v>
      </c>
      <c r="B5">
        <f>1/24/60</f>
        <v>6.9444444444444436E-4</v>
      </c>
    </row>
    <row r="6" spans="1:2" x14ac:dyDescent="0.2">
      <c r="A6" t="s">
        <v>147</v>
      </c>
      <c r="B6">
        <f>1/24/60/60</f>
        <v>1.1574074074074073E-5</v>
      </c>
    </row>
  </sheetData>
  <sheetProtection algorithmName="SHA-512" hashValue="LZTVgOy7fbMw5RKjG12WPoTNt8IfpT030vUf7NVUF5Bzf/Wb0BFPBerivduUpDGvzA8P9NMa5dHCmlOh536+0Q==" saltValue="7BVN2J/jcU5CREWpjaVtFQ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6A08-B718-4BA1-9F27-B2CAC16A8012}">
  <dimension ref="A1:A2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s="11" t="s">
        <v>448</v>
      </c>
    </row>
    <row r="2" spans="1:1" x14ac:dyDescent="0.2">
      <c r="A2" s="11" t="s">
        <v>449</v>
      </c>
    </row>
  </sheetData>
  <sheetProtection algorithmName="SHA-512" hashValue="LbDW1wbks/b4Ydx1W6Uem23Mh5GA4Od5zJFBZl/mxrwk7F880H7nNFOXnOs1a1x8t8UKw/bnyIG+hG+BIuHS+A==" saltValue="CEdadUdSU2pTlgCpAERwwQ==" spinCount="100000" sheet="1" objects="1" scenarios="1" selectLockedCells="1" selectUnlockedCell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9F21-CE2A-4402-8B30-40EB35843C1A}">
  <dimension ref="A1:A4"/>
  <sheetViews>
    <sheetView workbookViewId="0">
      <selection activeCell="G2" sqref="G2:J2"/>
    </sheetView>
  </sheetViews>
  <sheetFormatPr defaultRowHeight="13.2" x14ac:dyDescent="0.2"/>
  <sheetData>
    <row r="1" spans="1:1" ht="13.8" x14ac:dyDescent="0.2">
      <c r="A1" s="13" t="s">
        <v>456</v>
      </c>
    </row>
    <row r="2" spans="1:1" ht="13.8" x14ac:dyDescent="0.2">
      <c r="A2" s="13" t="s">
        <v>7</v>
      </c>
    </row>
    <row r="3" spans="1:1" ht="13.8" x14ac:dyDescent="0.2">
      <c r="A3" s="13" t="s">
        <v>457</v>
      </c>
    </row>
    <row r="4" spans="1:1" ht="13.8" x14ac:dyDescent="0.2">
      <c r="A4" s="13" t="s">
        <v>458</v>
      </c>
    </row>
  </sheetData>
  <sheetProtection algorithmName="SHA-512" hashValue="XUTfnChEZ/gMP1GAWU1raYhQ8KIqxjD8W+qaWtdtikDZzaHvYLGpjjnzhP6Wbu6kYit+KNqrV/UJVPdQOXUlYw==" saltValue="2aIW6TA4CJz8YCr2MdHxfA==" spinCount="100000" sheet="1" objects="1" scenarios="1" selectLockedCells="1" selectUnlockedCell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C32D-7C3F-4F64-951A-F75B8EC1CE94}">
  <sheetPr>
    <pageSetUpPr fitToPage="1"/>
  </sheetPr>
  <dimension ref="A1:AO69"/>
  <sheetViews>
    <sheetView view="pageLayout" topLeftCell="A21" zoomScale="160" zoomScaleNormal="160" zoomScalePageLayoutView="160" workbookViewId="0">
      <selection activeCell="AC31" sqref="AC31:AJ31"/>
    </sheetView>
  </sheetViews>
  <sheetFormatPr defaultColWidth="9" defaultRowHeight="13.2" x14ac:dyDescent="0.2"/>
  <cols>
    <col min="1" max="36" width="2.44140625" style="176" customWidth="1"/>
    <col min="37" max="41" width="2.5546875" style="176" customWidth="1"/>
    <col min="42" max="16384" width="9" style="176"/>
  </cols>
  <sheetData>
    <row r="1" spans="1:36" s="168" customFormat="1" ht="23.25" customHeight="1" x14ac:dyDescent="0.2">
      <c r="A1" s="167" t="s">
        <v>154</v>
      </c>
    </row>
    <row r="2" spans="1:36" s="168" customFormat="1" ht="17.25" customHeight="1" x14ac:dyDescent="0.2">
      <c r="A2" s="151" t="s">
        <v>487</v>
      </c>
      <c r="B2" s="152"/>
      <c r="C2" s="152"/>
      <c r="D2" s="152"/>
      <c r="E2" s="152"/>
      <c r="F2" s="169"/>
      <c r="G2" s="165" t="str">
        <f>IF(計画書!G43="","",計画書!G43)</f>
        <v/>
      </c>
      <c r="H2" s="166"/>
      <c r="I2" s="166"/>
      <c r="J2" s="166"/>
      <c r="K2" s="170" t="s">
        <v>546</v>
      </c>
      <c r="L2" s="171"/>
      <c r="M2" s="171"/>
      <c r="N2" s="171"/>
      <c r="O2" s="171"/>
      <c r="P2" s="171"/>
      <c r="Q2" s="171"/>
      <c r="R2" s="171"/>
      <c r="S2" s="171"/>
      <c r="T2" s="151" t="s">
        <v>465</v>
      </c>
      <c r="U2" s="152"/>
      <c r="V2" s="152"/>
      <c r="W2" s="152"/>
      <c r="X2" s="152"/>
      <c r="Y2" s="169"/>
      <c r="Z2" s="165" t="str">
        <f>IF(計画書!G2="","",計画書!G2)</f>
        <v/>
      </c>
      <c r="AA2" s="166"/>
      <c r="AB2" s="166"/>
      <c r="AC2" s="166"/>
      <c r="AD2" s="171"/>
      <c r="AE2" s="171"/>
      <c r="AF2" s="171"/>
      <c r="AG2" s="171"/>
      <c r="AH2" s="171"/>
      <c r="AI2" s="171"/>
      <c r="AJ2" s="172"/>
    </row>
    <row r="3" spans="1:36" s="168" customFormat="1" ht="17.25" customHeight="1" x14ac:dyDescent="0.2">
      <c r="A3" s="151" t="s">
        <v>547</v>
      </c>
      <c r="B3" s="152"/>
      <c r="C3" s="152"/>
      <c r="D3" s="152"/>
      <c r="E3" s="152"/>
      <c r="F3" s="169"/>
      <c r="G3" s="86"/>
      <c r="H3" s="86"/>
      <c r="I3" s="86"/>
      <c r="J3" s="86"/>
      <c r="K3" s="173" t="s">
        <v>437</v>
      </c>
      <c r="L3" s="86"/>
      <c r="M3" s="86"/>
      <c r="N3" s="173" t="s">
        <v>436</v>
      </c>
      <c r="O3" s="86"/>
      <c r="P3" s="86"/>
      <c r="Q3" s="173" t="s">
        <v>439</v>
      </c>
      <c r="R3" s="173"/>
      <c r="S3" s="173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3"/>
      <c r="AE3" s="174"/>
      <c r="AF3" s="174"/>
      <c r="AG3" s="173"/>
      <c r="AH3" s="174"/>
      <c r="AI3" s="174"/>
      <c r="AJ3" s="175"/>
    </row>
    <row r="4" spans="1:36" s="168" customFormat="1" ht="34.799999999999997" customHeight="1" x14ac:dyDescent="0.2">
      <c r="A4" s="151" t="s">
        <v>548</v>
      </c>
      <c r="B4" s="152"/>
      <c r="C4" s="152"/>
      <c r="D4" s="152"/>
      <c r="E4" s="152"/>
      <c r="F4" s="169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2"/>
    </row>
    <row r="5" spans="1:36" s="168" customFormat="1" ht="23.25" customHeight="1" x14ac:dyDescent="0.2">
      <c r="A5" s="123" t="s">
        <v>420</v>
      </c>
      <c r="B5" s="124"/>
      <c r="C5" s="124"/>
      <c r="D5" s="124"/>
      <c r="E5" s="124"/>
      <c r="F5" s="124"/>
      <c r="G5" s="125" t="s">
        <v>0</v>
      </c>
      <c r="H5" s="126"/>
      <c r="I5" s="126"/>
      <c r="J5" s="126"/>
      <c r="K5" s="127" t="str">
        <f>IF(計画書!K4="","",計画書!K4)</f>
        <v/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8"/>
      <c r="W5" s="129" t="s">
        <v>3</v>
      </c>
      <c r="X5" s="130"/>
      <c r="Y5" s="130"/>
      <c r="Z5" s="130"/>
      <c r="AA5" s="127" t="str">
        <f>IF(計画書!AA4="","",計画書!AA4)</f>
        <v/>
      </c>
      <c r="AB5" s="127"/>
      <c r="AC5" s="127"/>
      <c r="AD5" s="127"/>
      <c r="AE5" s="127"/>
      <c r="AF5" s="127"/>
      <c r="AG5" s="127"/>
      <c r="AH5" s="127"/>
      <c r="AI5" s="127"/>
      <c r="AJ5" s="131"/>
    </row>
    <row r="6" spans="1:36" s="168" customFormat="1" ht="23.25" customHeight="1" x14ac:dyDescent="0.2">
      <c r="A6" s="132"/>
      <c r="B6" s="124"/>
      <c r="C6" s="124"/>
      <c r="D6" s="124"/>
      <c r="E6" s="124"/>
      <c r="F6" s="124"/>
      <c r="G6" s="133" t="s">
        <v>1</v>
      </c>
      <c r="H6" s="134"/>
      <c r="I6" s="134"/>
      <c r="J6" s="134"/>
      <c r="K6" s="135" t="str">
        <f>IF(計画書!K5="","",計画書!K5)</f>
        <v/>
      </c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6"/>
    </row>
    <row r="7" spans="1:36" s="168" customFormat="1" ht="23.25" customHeight="1" x14ac:dyDescent="0.2">
      <c r="A7" s="137"/>
      <c r="B7" s="138"/>
      <c r="C7" s="138"/>
      <c r="D7" s="138"/>
      <c r="E7" s="138"/>
      <c r="F7" s="138"/>
      <c r="G7" s="139" t="s">
        <v>2</v>
      </c>
      <c r="H7" s="140"/>
      <c r="I7" s="140"/>
      <c r="J7" s="140"/>
      <c r="K7" s="141" t="str">
        <f>IF(計画書!K6="","",計画書!K6)</f>
        <v/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2"/>
    </row>
    <row r="8" spans="1:36" s="168" customFormat="1" ht="23.25" customHeight="1" x14ac:dyDescent="0.2">
      <c r="A8" s="143" t="s">
        <v>466</v>
      </c>
      <c r="B8" s="144"/>
      <c r="C8" s="144"/>
      <c r="D8" s="144"/>
      <c r="E8" s="144"/>
      <c r="F8" s="144"/>
      <c r="G8" s="145" t="s">
        <v>0</v>
      </c>
      <c r="H8" s="146"/>
      <c r="I8" s="146"/>
      <c r="J8" s="146"/>
      <c r="K8" s="147" t="str">
        <f>IF(計画書!K7="","",計画書!K7)</f>
        <v/>
      </c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8"/>
      <c r="W8" s="149" t="s">
        <v>3</v>
      </c>
      <c r="X8" s="149"/>
      <c r="Y8" s="149"/>
      <c r="Z8" s="149"/>
      <c r="AA8" s="147" t="str">
        <f>IF(計画書!AA7="","",計画書!AA7)</f>
        <v/>
      </c>
      <c r="AB8" s="147"/>
      <c r="AC8" s="147"/>
      <c r="AD8" s="147"/>
      <c r="AE8" s="147"/>
      <c r="AF8" s="147"/>
      <c r="AG8" s="147"/>
      <c r="AH8" s="147"/>
      <c r="AI8" s="147"/>
      <c r="AJ8" s="150"/>
    </row>
    <row r="9" spans="1:36" s="168" customFormat="1" ht="23.25" customHeight="1" x14ac:dyDescent="0.2">
      <c r="A9" s="132"/>
      <c r="B9" s="124"/>
      <c r="C9" s="124"/>
      <c r="D9" s="124"/>
      <c r="E9" s="124"/>
      <c r="F9" s="124"/>
      <c r="G9" s="133" t="s">
        <v>1</v>
      </c>
      <c r="H9" s="134"/>
      <c r="I9" s="134"/>
      <c r="J9" s="134"/>
      <c r="K9" s="135" t="str">
        <f>IF(計画書!K8="","",計画書!K8)</f>
        <v/>
      </c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6"/>
    </row>
    <row r="10" spans="1:36" s="168" customFormat="1" ht="23.25" customHeight="1" x14ac:dyDescent="0.2">
      <c r="A10" s="137"/>
      <c r="B10" s="138"/>
      <c r="C10" s="138"/>
      <c r="D10" s="138"/>
      <c r="E10" s="138"/>
      <c r="F10" s="138"/>
      <c r="G10" s="139" t="s">
        <v>2</v>
      </c>
      <c r="H10" s="140"/>
      <c r="I10" s="140"/>
      <c r="J10" s="140"/>
      <c r="K10" s="141" t="str">
        <f>IF(計画書!K9="","",計画書!K9)</f>
        <v/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2"/>
    </row>
    <row r="11" spans="1:36" s="168" customFormat="1" ht="23.25" customHeight="1" x14ac:dyDescent="0.2">
      <c r="A11" s="151" t="s">
        <v>4</v>
      </c>
      <c r="B11" s="152"/>
      <c r="C11" s="152"/>
      <c r="D11" s="152"/>
      <c r="E11" s="152"/>
      <c r="F11" s="152"/>
      <c r="G11" s="153" t="s">
        <v>0</v>
      </c>
      <c r="H11" s="154"/>
      <c r="I11" s="154"/>
      <c r="J11" s="154"/>
      <c r="K11" s="155" t="str">
        <f>IF(計画書!K10="","",計画書!K10)</f>
        <v/>
      </c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6"/>
    </row>
    <row r="12" spans="1:36" ht="23.25" customHeight="1" x14ac:dyDescent="0.2">
      <c r="A12" s="167" t="s">
        <v>549</v>
      </c>
    </row>
    <row r="13" spans="1:36" s="168" customFormat="1" ht="20.25" customHeight="1" x14ac:dyDescent="0.2">
      <c r="A13" s="177"/>
      <c r="B13" s="215" t="s">
        <v>447</v>
      </c>
      <c r="C13" s="178" t="s">
        <v>442</v>
      </c>
      <c r="D13" s="178" t="s">
        <v>550</v>
      </c>
      <c r="E13" s="178"/>
      <c r="F13" s="178"/>
      <c r="G13" s="179"/>
      <c r="H13" s="179"/>
      <c r="I13" s="179"/>
      <c r="J13" s="179"/>
      <c r="K13" s="179"/>
      <c r="L13" s="179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80"/>
    </row>
    <row r="14" spans="1:36" s="168" customFormat="1" ht="20.25" customHeight="1" x14ac:dyDescent="0.2">
      <c r="A14" s="177"/>
      <c r="B14" s="215" t="s">
        <v>447</v>
      </c>
      <c r="C14" s="178" t="s">
        <v>441</v>
      </c>
      <c r="D14" s="178" t="s">
        <v>551</v>
      </c>
      <c r="E14" s="178"/>
      <c r="F14" s="178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2"/>
    </row>
    <row r="15" spans="1:36" s="168" customFormat="1" ht="20.25" customHeight="1" x14ac:dyDescent="0.2">
      <c r="A15" s="183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8"/>
    </row>
    <row r="16" spans="1:36" s="168" customFormat="1" ht="20.25" customHeight="1" x14ac:dyDescent="0.2">
      <c r="A16" s="183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60"/>
    </row>
    <row r="17" spans="1:36" s="168" customFormat="1" ht="20.25" customHeight="1" x14ac:dyDescent="0.2">
      <c r="A17" s="177"/>
      <c r="B17" s="215" t="s">
        <v>447</v>
      </c>
      <c r="C17" s="178" t="s">
        <v>444</v>
      </c>
      <c r="D17" s="178" t="s">
        <v>552</v>
      </c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80"/>
    </row>
    <row r="18" spans="1:36" s="168" customFormat="1" ht="20.25" customHeight="1" x14ac:dyDescent="0.2">
      <c r="A18" s="183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8"/>
    </row>
    <row r="19" spans="1:36" s="168" customFormat="1" ht="20.25" customHeight="1" x14ac:dyDescent="0.2">
      <c r="A19" s="184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60"/>
    </row>
    <row r="20" spans="1:36" ht="23.25" customHeight="1" x14ac:dyDescent="0.2">
      <c r="A20" s="167" t="s">
        <v>553</v>
      </c>
    </row>
    <row r="21" spans="1:36" s="168" customFormat="1" ht="37.5" customHeight="1" x14ac:dyDescent="0.2">
      <c r="A21" s="143" t="s">
        <v>561</v>
      </c>
      <c r="B21" s="185"/>
      <c r="C21" s="185"/>
      <c r="D21" s="185"/>
      <c r="E21" s="185"/>
      <c r="F21" s="186"/>
      <c r="G21" s="169" t="s">
        <v>453</v>
      </c>
      <c r="H21" s="187"/>
      <c r="I21" s="187"/>
      <c r="J21" s="187"/>
      <c r="K21" s="187"/>
      <c r="L21" s="187"/>
      <c r="M21" s="143" t="s">
        <v>554</v>
      </c>
      <c r="N21" s="185"/>
      <c r="O21" s="185"/>
      <c r="P21" s="185"/>
      <c r="Q21" s="185"/>
      <c r="R21" s="185"/>
      <c r="S21" s="151" t="s">
        <v>555</v>
      </c>
      <c r="T21" s="152"/>
      <c r="U21" s="152"/>
      <c r="V21" s="169"/>
      <c r="W21" s="188" t="s">
        <v>556</v>
      </c>
      <c r="X21" s="189"/>
      <c r="Y21" s="189"/>
      <c r="Z21" s="189"/>
      <c r="AA21" s="189"/>
      <c r="AB21" s="189"/>
      <c r="AC21" s="187" t="s">
        <v>557</v>
      </c>
      <c r="AD21" s="187"/>
      <c r="AE21" s="187"/>
      <c r="AF21" s="187"/>
      <c r="AG21" s="187"/>
      <c r="AH21" s="187"/>
      <c r="AI21" s="187"/>
      <c r="AJ21" s="187"/>
    </row>
    <row r="22" spans="1:36" s="168" customFormat="1" ht="17.25" customHeight="1" x14ac:dyDescent="0.2">
      <c r="A22" s="123"/>
      <c r="B22" s="190"/>
      <c r="C22" s="190"/>
      <c r="D22" s="190"/>
      <c r="E22" s="190"/>
      <c r="F22" s="191"/>
      <c r="G22" s="48"/>
      <c r="H22" s="48"/>
      <c r="I22" s="48"/>
      <c r="J22" s="48"/>
      <c r="K22" s="48"/>
      <c r="L22" s="84"/>
      <c r="M22" s="48"/>
      <c r="N22" s="48"/>
      <c r="O22" s="48"/>
      <c r="P22" s="161"/>
      <c r="Q22" s="88" t="s">
        <v>455</v>
      </c>
      <c r="R22" s="48"/>
      <c r="S22" s="63"/>
      <c r="T22" s="63"/>
      <c r="U22" s="63"/>
      <c r="V22" s="64"/>
      <c r="W22" s="48"/>
      <c r="X22" s="48"/>
      <c r="Y22" s="48"/>
      <c r="Z22" s="161"/>
      <c r="AA22" s="88" t="s">
        <v>455</v>
      </c>
      <c r="AB22" s="84"/>
      <c r="AC22" s="48"/>
      <c r="AD22" s="48"/>
      <c r="AE22" s="48"/>
      <c r="AF22" s="48"/>
      <c r="AG22" s="48"/>
      <c r="AH22" s="48"/>
      <c r="AI22" s="48"/>
      <c r="AJ22" s="48"/>
    </row>
    <row r="23" spans="1:36" s="168" customFormat="1" ht="17.25" customHeight="1" x14ac:dyDescent="0.2">
      <c r="A23" s="123"/>
      <c r="B23" s="190"/>
      <c r="C23" s="190"/>
      <c r="D23" s="190"/>
      <c r="E23" s="190"/>
      <c r="F23" s="191"/>
      <c r="G23" s="48"/>
      <c r="H23" s="48"/>
      <c r="I23" s="48"/>
      <c r="J23" s="48"/>
      <c r="K23" s="48"/>
      <c r="L23" s="84"/>
      <c r="M23" s="48"/>
      <c r="N23" s="48"/>
      <c r="O23" s="48"/>
      <c r="P23" s="161"/>
      <c r="Q23" s="88" t="s">
        <v>455</v>
      </c>
      <c r="R23" s="48"/>
      <c r="S23" s="63"/>
      <c r="T23" s="63"/>
      <c r="U23" s="63"/>
      <c r="V23" s="64"/>
      <c r="W23" s="48"/>
      <c r="X23" s="48"/>
      <c r="Y23" s="48"/>
      <c r="Z23" s="161"/>
      <c r="AA23" s="88" t="s">
        <v>455</v>
      </c>
      <c r="AB23" s="84"/>
      <c r="AC23" s="48"/>
      <c r="AD23" s="48"/>
      <c r="AE23" s="48"/>
      <c r="AF23" s="48"/>
      <c r="AG23" s="48"/>
      <c r="AH23" s="48"/>
      <c r="AI23" s="48"/>
      <c r="AJ23" s="48"/>
    </row>
    <row r="24" spans="1:36" s="168" customFormat="1" ht="17.25" customHeight="1" x14ac:dyDescent="0.2">
      <c r="A24" s="123"/>
      <c r="B24" s="190"/>
      <c r="C24" s="190"/>
      <c r="D24" s="190"/>
      <c r="E24" s="190"/>
      <c r="F24" s="191"/>
      <c r="G24" s="48"/>
      <c r="H24" s="48"/>
      <c r="I24" s="48"/>
      <c r="J24" s="48"/>
      <c r="K24" s="48"/>
      <c r="L24" s="84"/>
      <c r="M24" s="48"/>
      <c r="N24" s="48"/>
      <c r="O24" s="48"/>
      <c r="P24" s="161"/>
      <c r="Q24" s="88" t="s">
        <v>455</v>
      </c>
      <c r="R24" s="48"/>
      <c r="S24" s="63"/>
      <c r="T24" s="63"/>
      <c r="U24" s="63"/>
      <c r="V24" s="64"/>
      <c r="W24" s="48"/>
      <c r="X24" s="48"/>
      <c r="Y24" s="48"/>
      <c r="Z24" s="161"/>
      <c r="AA24" s="88" t="s">
        <v>455</v>
      </c>
      <c r="AB24" s="84"/>
      <c r="AC24" s="48"/>
      <c r="AD24" s="48"/>
      <c r="AE24" s="48"/>
      <c r="AF24" s="48"/>
      <c r="AG24" s="48"/>
      <c r="AH24" s="48"/>
      <c r="AI24" s="48"/>
      <c r="AJ24" s="48"/>
    </row>
    <row r="25" spans="1:36" s="168" customFormat="1" ht="17.25" customHeight="1" x14ac:dyDescent="0.2">
      <c r="A25" s="123"/>
      <c r="B25" s="190"/>
      <c r="C25" s="190"/>
      <c r="D25" s="190"/>
      <c r="E25" s="190"/>
      <c r="F25" s="191"/>
      <c r="G25" s="48"/>
      <c r="H25" s="48"/>
      <c r="I25" s="48"/>
      <c r="J25" s="48"/>
      <c r="K25" s="48"/>
      <c r="L25" s="84"/>
      <c r="M25" s="48"/>
      <c r="N25" s="48"/>
      <c r="O25" s="48"/>
      <c r="P25" s="161"/>
      <c r="Q25" s="88" t="s">
        <v>455</v>
      </c>
      <c r="R25" s="48"/>
      <c r="S25" s="63"/>
      <c r="T25" s="63"/>
      <c r="U25" s="63"/>
      <c r="V25" s="64"/>
      <c r="W25" s="48"/>
      <c r="X25" s="48"/>
      <c r="Y25" s="48"/>
      <c r="Z25" s="161"/>
      <c r="AA25" s="88" t="s">
        <v>455</v>
      </c>
      <c r="AB25" s="84"/>
      <c r="AC25" s="48"/>
      <c r="AD25" s="48"/>
      <c r="AE25" s="48"/>
      <c r="AF25" s="48"/>
      <c r="AG25" s="48"/>
      <c r="AH25" s="48"/>
      <c r="AI25" s="48"/>
      <c r="AJ25" s="48"/>
    </row>
    <row r="26" spans="1:36" s="168" customFormat="1" ht="17.25" customHeight="1" x14ac:dyDescent="0.2">
      <c r="A26" s="123"/>
      <c r="B26" s="190"/>
      <c r="C26" s="190"/>
      <c r="D26" s="190"/>
      <c r="E26" s="190"/>
      <c r="F26" s="191"/>
      <c r="G26" s="48"/>
      <c r="H26" s="48"/>
      <c r="I26" s="48"/>
      <c r="J26" s="48"/>
      <c r="K26" s="48"/>
      <c r="L26" s="84"/>
      <c r="M26" s="48"/>
      <c r="N26" s="48"/>
      <c r="O26" s="48"/>
      <c r="P26" s="161"/>
      <c r="Q26" s="88" t="s">
        <v>455</v>
      </c>
      <c r="R26" s="48"/>
      <c r="S26" s="63"/>
      <c r="T26" s="63"/>
      <c r="U26" s="63"/>
      <c r="V26" s="64"/>
      <c r="W26" s="48"/>
      <c r="X26" s="48"/>
      <c r="Y26" s="48"/>
      <c r="Z26" s="161"/>
      <c r="AA26" s="88" t="s">
        <v>455</v>
      </c>
      <c r="AB26" s="84"/>
      <c r="AC26" s="48"/>
      <c r="AD26" s="48"/>
      <c r="AE26" s="48"/>
      <c r="AF26" s="48"/>
      <c r="AG26" s="48"/>
      <c r="AH26" s="48"/>
      <c r="AI26" s="48"/>
      <c r="AJ26" s="48"/>
    </row>
    <row r="27" spans="1:36" s="168" customFormat="1" ht="17.25" customHeight="1" x14ac:dyDescent="0.2">
      <c r="A27" s="123"/>
      <c r="B27" s="190"/>
      <c r="C27" s="190"/>
      <c r="D27" s="190"/>
      <c r="E27" s="190"/>
      <c r="F27" s="191"/>
      <c r="G27" s="48"/>
      <c r="H27" s="48"/>
      <c r="I27" s="48"/>
      <c r="J27" s="48"/>
      <c r="K27" s="48"/>
      <c r="L27" s="84"/>
      <c r="M27" s="48"/>
      <c r="N27" s="48"/>
      <c r="O27" s="48"/>
      <c r="P27" s="161"/>
      <c r="Q27" s="88" t="s">
        <v>455</v>
      </c>
      <c r="R27" s="48"/>
      <c r="S27" s="63"/>
      <c r="T27" s="63"/>
      <c r="U27" s="63"/>
      <c r="V27" s="64"/>
      <c r="W27" s="48"/>
      <c r="X27" s="48"/>
      <c r="Y27" s="48"/>
      <c r="Z27" s="161"/>
      <c r="AA27" s="88" t="s">
        <v>455</v>
      </c>
      <c r="AB27" s="84"/>
      <c r="AC27" s="48"/>
      <c r="AD27" s="48"/>
      <c r="AE27" s="48"/>
      <c r="AF27" s="48"/>
      <c r="AG27" s="48"/>
      <c r="AH27" s="48"/>
      <c r="AI27" s="48"/>
      <c r="AJ27" s="48"/>
    </row>
    <row r="28" spans="1:36" s="168" customFormat="1" ht="17.25" customHeight="1" x14ac:dyDescent="0.2">
      <c r="A28" s="123"/>
      <c r="B28" s="190"/>
      <c r="C28" s="190"/>
      <c r="D28" s="190"/>
      <c r="E28" s="190"/>
      <c r="F28" s="191"/>
      <c r="G28" s="48"/>
      <c r="H28" s="48"/>
      <c r="I28" s="48"/>
      <c r="J28" s="48"/>
      <c r="K28" s="48"/>
      <c r="L28" s="84"/>
      <c r="M28" s="48"/>
      <c r="N28" s="48"/>
      <c r="O28" s="48"/>
      <c r="P28" s="161"/>
      <c r="Q28" s="88" t="s">
        <v>455</v>
      </c>
      <c r="R28" s="48"/>
      <c r="S28" s="63"/>
      <c r="T28" s="63"/>
      <c r="U28" s="63"/>
      <c r="V28" s="64"/>
      <c r="W28" s="48"/>
      <c r="X28" s="48"/>
      <c r="Y28" s="48"/>
      <c r="Z28" s="161"/>
      <c r="AA28" s="88" t="s">
        <v>455</v>
      </c>
      <c r="AB28" s="84"/>
      <c r="AC28" s="48"/>
      <c r="AD28" s="48"/>
      <c r="AE28" s="48"/>
      <c r="AF28" s="48"/>
      <c r="AG28" s="48"/>
      <c r="AH28" s="48"/>
      <c r="AI28" s="48"/>
      <c r="AJ28" s="48"/>
    </row>
    <row r="29" spans="1:36" ht="17.25" customHeight="1" x14ac:dyDescent="0.2">
      <c r="A29" s="123"/>
      <c r="B29" s="190"/>
      <c r="C29" s="190"/>
      <c r="D29" s="190"/>
      <c r="E29" s="190"/>
      <c r="F29" s="191"/>
      <c r="G29" s="48"/>
      <c r="H29" s="48"/>
      <c r="I29" s="48"/>
      <c r="J29" s="48"/>
      <c r="K29" s="48"/>
      <c r="L29" s="84"/>
      <c r="M29" s="48"/>
      <c r="N29" s="48"/>
      <c r="O29" s="48"/>
      <c r="P29" s="161"/>
      <c r="Q29" s="88" t="s">
        <v>455</v>
      </c>
      <c r="R29" s="48"/>
      <c r="S29" s="63"/>
      <c r="T29" s="63"/>
      <c r="U29" s="63"/>
      <c r="V29" s="64"/>
      <c r="W29" s="48"/>
      <c r="X29" s="48"/>
      <c r="Y29" s="48"/>
      <c r="Z29" s="161"/>
      <c r="AA29" s="88" t="s">
        <v>455</v>
      </c>
      <c r="AB29" s="84"/>
      <c r="AC29" s="48"/>
      <c r="AD29" s="48"/>
      <c r="AE29" s="48"/>
      <c r="AF29" s="48"/>
      <c r="AG29" s="48"/>
      <c r="AH29" s="48"/>
      <c r="AI29" s="48"/>
      <c r="AJ29" s="48"/>
    </row>
    <row r="30" spans="1:36" ht="17.25" customHeight="1" x14ac:dyDescent="0.2">
      <c r="A30" s="123"/>
      <c r="B30" s="190"/>
      <c r="C30" s="190"/>
      <c r="D30" s="190"/>
      <c r="E30" s="190"/>
      <c r="F30" s="191"/>
      <c r="G30" s="48"/>
      <c r="H30" s="48"/>
      <c r="I30" s="48"/>
      <c r="J30" s="48"/>
      <c r="K30" s="48"/>
      <c r="L30" s="84"/>
      <c r="M30" s="48"/>
      <c r="N30" s="48"/>
      <c r="O30" s="48"/>
      <c r="P30" s="161"/>
      <c r="Q30" s="88" t="s">
        <v>455</v>
      </c>
      <c r="R30" s="48"/>
      <c r="S30" s="63"/>
      <c r="T30" s="63"/>
      <c r="U30" s="63"/>
      <c r="V30" s="64"/>
      <c r="W30" s="48"/>
      <c r="X30" s="48"/>
      <c r="Y30" s="48"/>
      <c r="Z30" s="161"/>
      <c r="AA30" s="88" t="s">
        <v>455</v>
      </c>
      <c r="AB30" s="84"/>
      <c r="AC30" s="48"/>
      <c r="AD30" s="48"/>
      <c r="AE30" s="48"/>
      <c r="AF30" s="48"/>
      <c r="AG30" s="48"/>
      <c r="AH30" s="48"/>
      <c r="AI30" s="48"/>
      <c r="AJ30" s="48"/>
    </row>
    <row r="31" spans="1:36" ht="17.25" customHeight="1" x14ac:dyDescent="0.2">
      <c r="A31" s="192"/>
      <c r="B31" s="193"/>
      <c r="C31" s="193"/>
      <c r="D31" s="193"/>
      <c r="E31" s="193"/>
      <c r="F31" s="194"/>
      <c r="G31" s="48"/>
      <c r="H31" s="48"/>
      <c r="I31" s="48"/>
      <c r="J31" s="48"/>
      <c r="K31" s="48"/>
      <c r="L31" s="84"/>
      <c r="M31" s="48"/>
      <c r="N31" s="48"/>
      <c r="O31" s="48"/>
      <c r="P31" s="161"/>
      <c r="Q31" s="88" t="s">
        <v>455</v>
      </c>
      <c r="R31" s="48"/>
      <c r="S31" s="63"/>
      <c r="T31" s="162"/>
      <c r="U31" s="162"/>
      <c r="V31" s="163"/>
      <c r="W31" s="164"/>
      <c r="X31" s="164"/>
      <c r="Y31" s="48"/>
      <c r="Z31" s="161"/>
      <c r="AA31" s="88" t="s">
        <v>455</v>
      </c>
      <c r="AB31" s="84"/>
      <c r="AC31" s="48"/>
      <c r="AD31" s="48"/>
      <c r="AE31" s="48"/>
      <c r="AF31" s="48"/>
      <c r="AG31" s="48"/>
      <c r="AH31" s="48"/>
      <c r="AI31" s="48"/>
      <c r="AJ31" s="48"/>
    </row>
    <row r="32" spans="1:36" ht="13.2" customHeight="1" x14ac:dyDescent="0.2">
      <c r="T32" s="195"/>
      <c r="U32" s="196"/>
      <c r="V32" s="197"/>
      <c r="W32" s="197"/>
      <c r="X32" s="197"/>
      <c r="Y32" s="198" t="s">
        <v>559</v>
      </c>
      <c r="Z32" s="199"/>
      <c r="AA32" s="199"/>
      <c r="AB32" s="199"/>
      <c r="AC32" s="199"/>
      <c r="AD32" s="199"/>
      <c r="AE32" s="199"/>
      <c r="AF32" s="199"/>
      <c r="AG32" s="200"/>
      <c r="AH32" s="201"/>
      <c r="AI32" s="199"/>
      <c r="AJ32" s="200"/>
    </row>
    <row r="33" spans="1:36" ht="13.2" customHeight="1" x14ac:dyDescent="0.2">
      <c r="B33" s="176" t="s">
        <v>558</v>
      </c>
      <c r="T33" s="202"/>
      <c r="U33" s="203"/>
      <c r="V33" s="203"/>
      <c r="W33" s="203"/>
      <c r="X33" s="203"/>
      <c r="Y33" s="204"/>
      <c r="Z33" s="205"/>
      <c r="AA33" s="205"/>
      <c r="AB33" s="205"/>
      <c r="AC33" s="205"/>
      <c r="AD33" s="205"/>
      <c r="AE33" s="205"/>
      <c r="AF33" s="205"/>
      <c r="AG33" s="206"/>
      <c r="AH33" s="204"/>
      <c r="AI33" s="205"/>
      <c r="AJ33" s="206"/>
    </row>
    <row r="34" spans="1:36" ht="13.2" customHeight="1" x14ac:dyDescent="0.2">
      <c r="F34" s="207"/>
      <c r="G34" s="207"/>
      <c r="H34" s="207" t="s">
        <v>437</v>
      </c>
      <c r="I34" s="207"/>
      <c r="J34" s="207"/>
      <c r="K34" s="207"/>
      <c r="L34" s="207" t="s">
        <v>436</v>
      </c>
      <c r="M34" s="207"/>
      <c r="N34" s="207"/>
      <c r="O34" s="207"/>
      <c r="P34" s="207" t="s">
        <v>540</v>
      </c>
      <c r="T34" s="202"/>
      <c r="U34" s="203"/>
      <c r="V34" s="203"/>
      <c r="W34" s="203"/>
      <c r="X34" s="203"/>
      <c r="Y34" s="208"/>
      <c r="Z34" s="209"/>
      <c r="AA34" s="209"/>
      <c r="AB34" s="209"/>
      <c r="AC34" s="209"/>
      <c r="AD34" s="209"/>
      <c r="AE34" s="209"/>
      <c r="AF34" s="209"/>
      <c r="AG34" s="210"/>
      <c r="AH34" s="208"/>
      <c r="AI34" s="209"/>
      <c r="AJ34" s="210"/>
    </row>
    <row r="35" spans="1:36" ht="13.2" customHeight="1" x14ac:dyDescent="0.2"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2"/>
      <c r="U35" s="202"/>
      <c r="V35" s="202"/>
      <c r="W35" s="202"/>
      <c r="X35" s="202"/>
    </row>
    <row r="36" spans="1:36" ht="13.2" customHeight="1" x14ac:dyDescent="0.2">
      <c r="A36" s="211" t="s">
        <v>560</v>
      </c>
      <c r="B36" s="211"/>
      <c r="C36" s="211"/>
      <c r="D36" s="211"/>
      <c r="E36" s="211"/>
      <c r="F36" s="211"/>
      <c r="G36" s="211"/>
      <c r="H36" s="211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</row>
    <row r="37" spans="1:36" ht="13.2" customHeight="1" x14ac:dyDescent="0.2">
      <c r="A37" s="211"/>
      <c r="B37" s="211"/>
      <c r="C37" s="211"/>
      <c r="D37" s="211"/>
      <c r="E37" s="211"/>
      <c r="F37" s="211"/>
      <c r="G37" s="211"/>
      <c r="H37" s="211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</row>
    <row r="38" spans="1:36" ht="13.2" customHeight="1" thickBot="1" x14ac:dyDescent="0.25">
      <c r="A38" s="212"/>
      <c r="B38" s="212"/>
      <c r="C38" s="212"/>
      <c r="D38" s="212"/>
      <c r="E38" s="212"/>
      <c r="F38" s="212"/>
      <c r="G38" s="212"/>
      <c r="H38" s="212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AC38" s="214"/>
      <c r="AD38" s="214"/>
      <c r="AE38" s="214"/>
      <c r="AF38" s="214"/>
      <c r="AG38" s="214"/>
    </row>
    <row r="39" spans="1:36" ht="13.2" customHeight="1" thickTop="1" x14ac:dyDescent="0.2"/>
    <row r="40" spans="1:36" ht="17.25" customHeight="1" x14ac:dyDescent="0.2"/>
    <row r="41" spans="1:36" ht="17.25" customHeight="1" x14ac:dyDescent="0.2"/>
    <row r="42" spans="1:36" ht="17.25" customHeight="1" x14ac:dyDescent="0.2"/>
    <row r="43" spans="1:36" ht="17.25" customHeight="1" x14ac:dyDescent="0.2"/>
    <row r="44" spans="1:36" ht="17.25" customHeight="1" x14ac:dyDescent="0.2"/>
    <row r="45" spans="1:36" ht="17.25" customHeight="1" x14ac:dyDescent="0.2"/>
    <row r="46" spans="1:36" ht="11.25" customHeight="1" x14ac:dyDescent="0.2"/>
    <row r="47" spans="1:36" ht="11.25" customHeight="1" x14ac:dyDescent="0.2"/>
    <row r="48" spans="1:36" ht="11.25" customHeight="1" x14ac:dyDescent="0.2"/>
    <row r="49" ht="10.5" customHeight="1" x14ac:dyDescent="0.2"/>
    <row r="50" ht="24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0.5" customHeight="1" x14ac:dyDescent="0.2"/>
    <row r="56" ht="23.25" customHeight="1" x14ac:dyDescent="0.2"/>
    <row r="57" ht="17.25" customHeight="1" x14ac:dyDescent="0.2"/>
    <row r="58" ht="17.25" customHeight="1" x14ac:dyDescent="0.2"/>
    <row r="59" ht="17.25" customHeight="1" x14ac:dyDescent="0.2"/>
    <row r="60" ht="10.5" customHeight="1" x14ac:dyDescent="0.2"/>
    <row r="61" ht="24" customHeight="1" x14ac:dyDescent="0.2"/>
    <row r="62" ht="17.25" customHeight="1" x14ac:dyDescent="0.2"/>
    <row r="63" ht="37.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23.25" customHeight="1" x14ac:dyDescent="0.2"/>
  </sheetData>
  <sheetProtection algorithmName="SHA-512" hashValue="VP6jolwUzr7T7h5CA0W3FWth/VV6jMMc+Q2esXYGNxbTh/oLE/ingThxvGbmrW50MVQMv3lLof6V3OabenDSdQ==" saltValue="zkxU3UeZOsCWBJ9xEG/DuQ==" spinCount="100000" sheet="1" objects="1" scenarios="1" selectLockedCells="1"/>
  <mergeCells count="113">
    <mergeCell ref="A4:F4"/>
    <mergeCell ref="G4:AJ4"/>
    <mergeCell ref="B15:AJ16"/>
    <mergeCell ref="B18:AJ19"/>
    <mergeCell ref="S21:V21"/>
    <mergeCell ref="S22:V22"/>
    <mergeCell ref="S23:V23"/>
    <mergeCell ref="W21:AB21"/>
    <mergeCell ref="W22:Z22"/>
    <mergeCell ref="AA22:AB22"/>
    <mergeCell ref="W23:Z23"/>
    <mergeCell ref="AA23:AB23"/>
    <mergeCell ref="AC21:AJ21"/>
    <mergeCell ref="AC22:AJ22"/>
    <mergeCell ref="AC23:AJ23"/>
    <mergeCell ref="A21:F31"/>
    <mergeCell ref="A2:F2"/>
    <mergeCell ref="G2:J2"/>
    <mergeCell ref="A3:F3"/>
    <mergeCell ref="G3:J3"/>
    <mergeCell ref="L3:M3"/>
    <mergeCell ref="O3:P3"/>
    <mergeCell ref="T2:Y2"/>
    <mergeCell ref="Z2:AC2"/>
    <mergeCell ref="A5:F7"/>
    <mergeCell ref="G5:J5"/>
    <mergeCell ref="K5:V5"/>
    <mergeCell ref="W5:Z5"/>
    <mergeCell ref="AA5:AJ5"/>
    <mergeCell ref="G6:J6"/>
    <mergeCell ref="K6:AJ6"/>
    <mergeCell ref="G7:J7"/>
    <mergeCell ref="K7:AJ7"/>
    <mergeCell ref="A8:F10"/>
    <mergeCell ref="G8:J8"/>
    <mergeCell ref="K8:V8"/>
    <mergeCell ref="W8:Z8"/>
    <mergeCell ref="AA8:AJ8"/>
    <mergeCell ref="G9:J9"/>
    <mergeCell ref="K9:AJ9"/>
    <mergeCell ref="G10:J10"/>
    <mergeCell ref="K10:AJ10"/>
    <mergeCell ref="A11:F11"/>
    <mergeCell ref="G11:J11"/>
    <mergeCell ref="K11:AJ11"/>
    <mergeCell ref="G21:L21"/>
    <mergeCell ref="M21:R21"/>
    <mergeCell ref="S24:V24"/>
    <mergeCell ref="S25:V25"/>
    <mergeCell ref="S26:V26"/>
    <mergeCell ref="S27:V27"/>
    <mergeCell ref="S28:V28"/>
    <mergeCell ref="S29:V29"/>
    <mergeCell ref="S30:V30"/>
    <mergeCell ref="S31:V31"/>
    <mergeCell ref="G23:L23"/>
    <mergeCell ref="M23:P23"/>
    <mergeCell ref="Q23:R23"/>
    <mergeCell ref="G22:L22"/>
    <mergeCell ref="M22:P22"/>
    <mergeCell ref="Q22:R22"/>
    <mergeCell ref="G25:L25"/>
    <mergeCell ref="M25:P25"/>
    <mergeCell ref="Q25:R25"/>
    <mergeCell ref="G24:L24"/>
    <mergeCell ref="M24:P24"/>
    <mergeCell ref="Q24:R24"/>
    <mergeCell ref="W24:Z24"/>
    <mergeCell ref="AA24:AB24"/>
    <mergeCell ref="W25:Z25"/>
    <mergeCell ref="AA25:AB25"/>
    <mergeCell ref="AC24:AJ24"/>
    <mergeCell ref="AC25:AJ25"/>
    <mergeCell ref="G27:L27"/>
    <mergeCell ref="M27:P27"/>
    <mergeCell ref="Q27:R27"/>
    <mergeCell ref="G26:L26"/>
    <mergeCell ref="M26:P26"/>
    <mergeCell ref="Q26:R26"/>
    <mergeCell ref="W26:Z26"/>
    <mergeCell ref="AA26:AB26"/>
    <mergeCell ref="W27:Z27"/>
    <mergeCell ref="AA27:AB27"/>
    <mergeCell ref="AC26:AJ26"/>
    <mergeCell ref="AC27:AJ27"/>
    <mergeCell ref="G29:L29"/>
    <mergeCell ref="M29:P29"/>
    <mergeCell ref="Q29:R29"/>
    <mergeCell ref="G28:L28"/>
    <mergeCell ref="M28:P28"/>
    <mergeCell ref="Q28:R28"/>
    <mergeCell ref="W28:Z28"/>
    <mergeCell ref="AA28:AB28"/>
    <mergeCell ref="W29:Z29"/>
    <mergeCell ref="AA29:AB29"/>
    <mergeCell ref="AC28:AJ28"/>
    <mergeCell ref="AC29:AJ29"/>
    <mergeCell ref="G31:L31"/>
    <mergeCell ref="M31:P31"/>
    <mergeCell ref="Q31:R31"/>
    <mergeCell ref="G30:L30"/>
    <mergeCell ref="M30:P30"/>
    <mergeCell ref="Q30:R30"/>
    <mergeCell ref="W30:Z30"/>
    <mergeCell ref="AA30:AB30"/>
    <mergeCell ref="W31:Z31"/>
    <mergeCell ref="AA31:AB31"/>
    <mergeCell ref="AC30:AJ30"/>
    <mergeCell ref="AC31:AJ31"/>
    <mergeCell ref="AH32:AJ34"/>
    <mergeCell ref="Y32:AG34"/>
    <mergeCell ref="A36:H38"/>
    <mergeCell ref="I36:S38"/>
  </mergeCells>
  <phoneticPr fontId="1"/>
  <pageMargins left="0.7" right="0.7" top="0.75" bottom="0.75" header="0.3" footer="0.3"/>
  <pageSetup paperSize="9" fitToHeight="2" orientation="portrait" r:id="rId1"/>
  <headerFooter>
    <oddHeader>&amp;C&amp;"ＭＳ Ｐ明朝,標準"&amp;14放射性同位元素の製造に関する報告書&amp;11
&amp;9（RI使用規則第7条第2項）&amp;R&amp;K00-021様式 規則第八の四
 ver. 2024/04-1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Group Box 1">
              <controlPr defaultSize="0" autoFill="0" autoPict="0">
                <anchor moveWithCells="1">
                  <from>
                    <xdr:col>5</xdr:col>
                    <xdr:colOff>22860</xdr:colOff>
                    <xdr:row>11</xdr:row>
                    <xdr:rowOff>289560</xdr:rowOff>
                  </from>
                  <to>
                    <xdr:col>30</xdr:col>
                    <xdr:colOff>99060</xdr:colOff>
                    <xdr:row>13</xdr:row>
                    <xdr:rowOff>121920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695E92A-6584-4FF4-979E-CD47348D2366}">
          <x14:formula1>
            <xm:f>Sheet3!$A$2:$A$5</xm:f>
          </x14:formula1>
          <xm:sqref>S22:S31</xm:sqref>
        </x14:dataValidation>
        <x14:dataValidation type="list" allowBlank="1" showInputMessage="1" showErrorMessage="1" xr:uid="{DD38AEBE-6F33-42F6-9AE4-19690B77CD01}">
          <x14:formula1>
            <xm:f>Sheet2!$A$4:$A$392</xm:f>
          </x14:formula1>
          <xm:sqref>G22:L31</xm:sqref>
        </x14:dataValidation>
        <x14:dataValidation type="list" allowBlank="1" showInputMessage="1" showErrorMessage="1" xr:uid="{C3E10E11-8079-4DB1-84D9-FFE9398E2D15}">
          <x14:formula1>
            <xm:f>Sheet12!$A$1:$A$4</xm:f>
          </x14:formula1>
          <xm:sqref>Q22:R31 AA22:AB31</xm:sqref>
        </x14:dataValidation>
        <x14:dataValidation type="list" allowBlank="1" showInputMessage="1" showErrorMessage="1" xr:uid="{58FCA97F-6EA8-423F-B446-AEB47C3F798B}">
          <x14:formula1>
            <xm:f>Sheet11!$A$1:$A$2</xm:f>
          </x14:formula1>
          <xm:sqref>B17 B13:B14</xm:sqref>
        </x14:dataValidation>
        <x14:dataValidation type="list" allowBlank="1" showInputMessage="1" showErrorMessage="1" xr:uid="{0BD5FF88-42A0-4742-9B43-A830F7DC27A6}">
          <x14:formula1>
            <xm:f>Sheet7!$A$2:$A$7</xm:f>
          </x14:formula1>
          <xm:sqref>AC22:AJ31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0D9F-D805-4038-B574-EC1C38E04C7D}">
  <dimension ref="A1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t="s">
        <v>545</v>
      </c>
    </row>
  </sheetData>
  <sheetProtection algorithmName="SHA-512" hashValue="5eJu1GWGW2JP/c5O7OFOWMzEoIb3I9cJ7tD4qGXObt80KfegVYocIQYeCLgWx7bXe7KDruyUeYou1FLakkwbZQ==" saltValue="jwqtOxs6h5V/PR3vxaBlGw==" spinCount="100000" sheet="1" objects="1" scenarios="1" selectLockedCells="1" selectUnlockedCell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6ADD-6961-47F9-BE68-F26ADA094BA2}">
  <dimension ref="A1:A5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t="s">
        <v>535</v>
      </c>
    </row>
    <row r="2" spans="1:1" x14ac:dyDescent="0.2">
      <c r="A2" t="s">
        <v>536</v>
      </c>
    </row>
    <row r="3" spans="1:1" x14ac:dyDescent="0.2">
      <c r="A3" t="s">
        <v>522</v>
      </c>
    </row>
    <row r="4" spans="1:1" x14ac:dyDescent="0.2">
      <c r="A4" t="s">
        <v>523</v>
      </c>
    </row>
    <row r="5" spans="1:1" x14ac:dyDescent="0.2">
      <c r="A5" t="s">
        <v>537</v>
      </c>
    </row>
  </sheetData>
  <sheetProtection algorithmName="SHA-512" hashValue="CQRYLkrfh1Sl/KJIEg6yps33MOS5UoWV0WG2Pr6O3A45O0l1ZgLO6MldZqE/8c9v/vivnRFmkdwOCu6ZOiBbJw==" saltValue="vjDIVAtrRQ7tklHQrufEVQ==" spinCount="100000" sheet="1" objects="1" scenarios="1" selectLockedCells="1" selectUnlockedCell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9ACC-7958-477F-9B77-6839C9B7E44A}">
  <dimension ref="A1:A12"/>
  <sheetViews>
    <sheetView workbookViewId="0">
      <selection activeCell="G2" sqref="G2:J2"/>
    </sheetView>
  </sheetViews>
  <sheetFormatPr defaultRowHeight="13.2" x14ac:dyDescent="0.2"/>
  <cols>
    <col min="1" max="1" width="10.6640625" bestFit="1" customWidth="1"/>
  </cols>
  <sheetData>
    <row r="1" spans="1:1" x14ac:dyDescent="0.2">
      <c r="A1" t="s">
        <v>502</v>
      </c>
    </row>
    <row r="2" spans="1:1" x14ac:dyDescent="0.2">
      <c r="A2" t="s">
        <v>503</v>
      </c>
    </row>
    <row r="3" spans="1:1" x14ac:dyDescent="0.2">
      <c r="A3" t="s">
        <v>504</v>
      </c>
    </row>
    <row r="4" spans="1:1" x14ac:dyDescent="0.2">
      <c r="A4" t="s">
        <v>512</v>
      </c>
    </row>
    <row r="5" spans="1:1" x14ac:dyDescent="0.2">
      <c r="A5" t="s">
        <v>505</v>
      </c>
    </row>
    <row r="6" spans="1:1" x14ac:dyDescent="0.2">
      <c r="A6" t="s">
        <v>506</v>
      </c>
    </row>
    <row r="7" spans="1:1" x14ac:dyDescent="0.2">
      <c r="A7" t="s">
        <v>507</v>
      </c>
    </row>
    <row r="8" spans="1:1" x14ac:dyDescent="0.2">
      <c r="A8" t="s">
        <v>513</v>
      </c>
    </row>
    <row r="9" spans="1:1" x14ac:dyDescent="0.2">
      <c r="A9" t="s">
        <v>508</v>
      </c>
    </row>
    <row r="10" spans="1:1" x14ac:dyDescent="0.2">
      <c r="A10" t="s">
        <v>509</v>
      </c>
    </row>
    <row r="11" spans="1:1" x14ac:dyDescent="0.2">
      <c r="A11" t="s">
        <v>510</v>
      </c>
    </row>
    <row r="12" spans="1:1" x14ac:dyDescent="0.2">
      <c r="A12" t="s">
        <v>511</v>
      </c>
    </row>
  </sheetData>
  <sheetProtection algorithmName="SHA-512" hashValue="hITKqPwNg179J0LPE29seDDyAfBLwk9crLHbY85IKohpF41erzjHWJPLsBAQp/REc8pSA7505lTpa29R2JOuoA==" saltValue="oVFmgZJq4p133A16jOL/Jw==" spinCount="100000" sheet="1" objects="1" scenarios="1" selectLockedCells="1" selectUnlockedCell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F7A4A-5418-489B-9651-27D07028FFA6}">
  <dimension ref="A1:A2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t="s">
        <v>479</v>
      </c>
    </row>
    <row r="2" spans="1:1" x14ac:dyDescent="0.2">
      <c r="A2" t="s">
        <v>480</v>
      </c>
    </row>
  </sheetData>
  <sheetProtection algorithmName="SHA-512" hashValue="L3KFMl4PyyW1UqYShL5CVwewNL1FPRR7bEbP56uLA+zK3Sv7EST2LY3h1hruaQulsIq8yL+yB4Dn915zxZ8g0Q==" saltValue="URN6E0YEx+sSKsRpVVQVuQ==" spinCount="100000" sheet="1" objects="1" scenarios="1" selectLockedCells="1" selectUnlockedCells="1"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E3E80-B386-4C27-AB37-7B29DA7E5C21}">
  <dimension ref="A1:A4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t="s">
        <v>483</v>
      </c>
    </row>
    <row r="2" spans="1:1" x14ac:dyDescent="0.2">
      <c r="A2" t="s">
        <v>484</v>
      </c>
    </row>
    <row r="3" spans="1:1" x14ac:dyDescent="0.2">
      <c r="A3" t="s">
        <v>485</v>
      </c>
    </row>
    <row r="4" spans="1:1" x14ac:dyDescent="0.2">
      <c r="A4" t="s">
        <v>451</v>
      </c>
    </row>
  </sheetData>
  <sheetProtection algorithmName="SHA-512" hashValue="f9ZRApd7ZF+SdHAtslrwBMM4nj72u6IOw6Y8iVKJkw5J1pckBkU2E5Uu3O4tuQBHPLjDVybE0A4E+jkBJPRqGg==" saltValue="NtD8pU4vl5acJrNoj7mtbQ==" spinCount="100000" sheet="1" objects="1" scenarios="1" selectLockedCells="1" selectUnlockedCell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92"/>
  <sheetViews>
    <sheetView topLeftCell="A4" workbookViewId="0">
      <selection activeCell="G2" sqref="G2:J2"/>
    </sheetView>
  </sheetViews>
  <sheetFormatPr defaultColWidth="9" defaultRowHeight="13.2" x14ac:dyDescent="0.2"/>
  <cols>
    <col min="1" max="1" width="11.44140625" style="3" bestFit="1" customWidth="1"/>
    <col min="2" max="2" width="10.44140625" style="3" bestFit="1" customWidth="1"/>
    <col min="3" max="3" width="3.21875" style="3" customWidth="1"/>
    <col min="4" max="4" width="8.109375" style="3" customWidth="1"/>
    <col min="5" max="8" width="9.109375" style="3" bestFit="1" customWidth="1"/>
    <col min="9" max="9" width="12.21875" style="3" bestFit="1" customWidth="1"/>
    <col min="10" max="10" width="12.109375" style="3" customWidth="1"/>
    <col min="11" max="11" width="12.6640625" style="5" customWidth="1"/>
    <col min="12" max="12" width="12" style="3" customWidth="1"/>
    <col min="13" max="13" width="9.109375" style="3" bestFit="1" customWidth="1"/>
    <col min="14" max="16384" width="9" style="3"/>
  </cols>
  <sheetData>
    <row r="1" spans="1:12" x14ac:dyDescent="0.2">
      <c r="A1" s="2" t="s">
        <v>399</v>
      </c>
      <c r="B1" s="3" t="s">
        <v>6</v>
      </c>
      <c r="D1" s="2" t="s">
        <v>400</v>
      </c>
      <c r="E1" s="2" t="s">
        <v>401</v>
      </c>
      <c r="F1" s="2" t="s">
        <v>402</v>
      </c>
      <c r="G1" s="2" t="s">
        <v>403</v>
      </c>
      <c r="H1" s="2" t="s">
        <v>404</v>
      </c>
      <c r="I1" s="2" t="s">
        <v>405</v>
      </c>
      <c r="J1" s="2" t="s">
        <v>406</v>
      </c>
      <c r="K1" s="4" t="s">
        <v>407</v>
      </c>
      <c r="L1" s="2" t="s">
        <v>408</v>
      </c>
    </row>
    <row r="2" spans="1:12" x14ac:dyDescent="0.2">
      <c r="A2" s="2"/>
      <c r="D2" s="2"/>
      <c r="E2" s="2" t="s">
        <v>409</v>
      </c>
      <c r="F2" s="2" t="s">
        <v>409</v>
      </c>
      <c r="G2" s="2" t="s">
        <v>409</v>
      </c>
      <c r="H2" s="2"/>
      <c r="I2" s="2" t="s">
        <v>410</v>
      </c>
      <c r="J2" s="2" t="s">
        <v>410</v>
      </c>
      <c r="K2" s="4" t="s">
        <v>404</v>
      </c>
      <c r="L2" s="2"/>
    </row>
    <row r="3" spans="1:12" x14ac:dyDescent="0.2">
      <c r="A3" s="2"/>
      <c r="D3" s="2"/>
      <c r="E3" s="2" t="s">
        <v>8</v>
      </c>
      <c r="F3" s="2" t="s">
        <v>8</v>
      </c>
      <c r="G3" s="2" t="s">
        <v>8</v>
      </c>
      <c r="H3" s="2" t="s">
        <v>8</v>
      </c>
      <c r="I3" s="2" t="s">
        <v>411</v>
      </c>
      <c r="J3" s="2" t="s">
        <v>411</v>
      </c>
      <c r="K3" s="4" t="s">
        <v>8</v>
      </c>
      <c r="L3" s="2" t="s">
        <v>412</v>
      </c>
    </row>
    <row r="4" spans="1:12" x14ac:dyDescent="0.2">
      <c r="A4" s="3" t="s">
        <v>155</v>
      </c>
      <c r="B4" s="3">
        <v>10</v>
      </c>
      <c r="C4" s="3" t="s">
        <v>156</v>
      </c>
      <c r="D4" s="3">
        <v>1</v>
      </c>
      <c r="E4" s="3">
        <v>80</v>
      </c>
      <c r="F4" s="3">
        <v>20</v>
      </c>
      <c r="G4" s="3">
        <v>2</v>
      </c>
      <c r="H4" s="3">
        <v>440</v>
      </c>
      <c r="I4" s="3">
        <v>2</v>
      </c>
      <c r="J4" s="3">
        <v>4</v>
      </c>
      <c r="K4" s="5">
        <f>0.44/(H4/(L4/10))*H4</f>
        <v>440</v>
      </c>
      <c r="L4" s="3">
        <v>10000</v>
      </c>
    </row>
    <row r="5" spans="1:12" x14ac:dyDescent="0.2">
      <c r="A5" s="3" t="s">
        <v>428</v>
      </c>
      <c r="B5" s="3">
        <v>10</v>
      </c>
      <c r="C5" s="3" t="s">
        <v>156</v>
      </c>
      <c r="D5" s="3">
        <v>1</v>
      </c>
      <c r="E5" s="3">
        <v>8000</v>
      </c>
      <c r="F5" s="3">
        <v>2000</v>
      </c>
      <c r="G5" s="3">
        <v>200</v>
      </c>
      <c r="H5" s="3">
        <v>440</v>
      </c>
      <c r="I5" s="3">
        <v>200</v>
      </c>
      <c r="J5" s="3">
        <v>400</v>
      </c>
      <c r="K5" s="5">
        <f>0.44/(H5/(L5/10))*H5</f>
        <v>440</v>
      </c>
      <c r="L5" s="3">
        <v>10000</v>
      </c>
    </row>
    <row r="6" spans="1:12" x14ac:dyDescent="0.2">
      <c r="A6" s="3" t="s">
        <v>435</v>
      </c>
      <c r="B6" s="3">
        <v>10</v>
      </c>
      <c r="C6" s="3" t="s">
        <v>156</v>
      </c>
      <c r="D6" s="3">
        <v>6</v>
      </c>
      <c r="E6" s="3">
        <v>120000</v>
      </c>
      <c r="F6" s="3">
        <v>30000</v>
      </c>
      <c r="G6" s="3">
        <v>2000</v>
      </c>
      <c r="H6" s="3">
        <v>2000</v>
      </c>
      <c r="I6" s="3">
        <v>2000</v>
      </c>
      <c r="J6" s="3">
        <v>6000</v>
      </c>
      <c r="K6" s="5">
        <v>2000</v>
      </c>
      <c r="L6" s="3">
        <v>10000</v>
      </c>
    </row>
    <row r="7" spans="1:12" x14ac:dyDescent="0.2">
      <c r="A7" s="3" t="s">
        <v>12</v>
      </c>
      <c r="B7" s="3">
        <v>21.771999999999998</v>
      </c>
      <c r="C7" s="3" t="s">
        <v>157</v>
      </c>
      <c r="D7" s="3">
        <v>1</v>
      </c>
      <c r="E7" s="3">
        <v>0.08</v>
      </c>
      <c r="F7" s="3">
        <v>0.02</v>
      </c>
      <c r="G7" s="3">
        <v>0.04</v>
      </c>
      <c r="H7" s="3">
        <v>44</v>
      </c>
      <c r="I7" s="3">
        <v>2</v>
      </c>
      <c r="J7" s="3">
        <v>4</v>
      </c>
      <c r="K7" s="5">
        <f>0.44/(H7/(L7/10))*H7</f>
        <v>44</v>
      </c>
      <c r="L7" s="3">
        <v>1000</v>
      </c>
    </row>
    <row r="8" spans="1:12" x14ac:dyDescent="0.2">
      <c r="A8" s="2" t="s">
        <v>158</v>
      </c>
      <c r="B8" s="3">
        <v>6.15</v>
      </c>
      <c r="C8" s="3" t="s">
        <v>159</v>
      </c>
      <c r="D8" s="2">
        <v>2</v>
      </c>
      <c r="E8" s="2">
        <v>120</v>
      </c>
      <c r="F8" s="2">
        <v>60</v>
      </c>
      <c r="G8" s="2">
        <v>20</v>
      </c>
      <c r="H8" s="2">
        <v>300</v>
      </c>
      <c r="I8" s="2">
        <v>20</v>
      </c>
      <c r="J8" s="2">
        <v>20</v>
      </c>
      <c r="K8" s="4">
        <v>300</v>
      </c>
      <c r="L8" s="2">
        <v>1000000</v>
      </c>
    </row>
    <row r="9" spans="1:12" x14ac:dyDescent="0.2">
      <c r="A9" s="2" t="s">
        <v>160</v>
      </c>
      <c r="B9" s="3">
        <v>69.2</v>
      </c>
      <c r="C9" s="3" t="s">
        <v>161</v>
      </c>
      <c r="D9" s="2">
        <v>3</v>
      </c>
      <c r="E9" s="2">
        <v>450</v>
      </c>
      <c r="F9" s="2">
        <v>150</v>
      </c>
      <c r="G9" s="2">
        <v>50</v>
      </c>
      <c r="H9" s="2">
        <v>1500</v>
      </c>
      <c r="I9" s="2">
        <v>50</v>
      </c>
      <c r="J9" s="2">
        <v>50</v>
      </c>
      <c r="K9" s="4">
        <v>1500</v>
      </c>
      <c r="L9" s="2">
        <v>1000000</v>
      </c>
    </row>
    <row r="10" spans="1:12" x14ac:dyDescent="0.2">
      <c r="A10" s="2" t="s">
        <v>162</v>
      </c>
      <c r="B10" s="3">
        <v>33.5</v>
      </c>
      <c r="C10" s="3" t="s">
        <v>161</v>
      </c>
      <c r="D10" s="2">
        <v>3</v>
      </c>
      <c r="E10" s="2">
        <v>450</v>
      </c>
      <c r="F10" s="2">
        <v>150</v>
      </c>
      <c r="G10" s="2">
        <v>50</v>
      </c>
      <c r="H10" s="2">
        <v>1500</v>
      </c>
      <c r="I10" s="2">
        <v>50</v>
      </c>
      <c r="J10" s="2">
        <v>50</v>
      </c>
      <c r="K10" s="4">
        <v>1500</v>
      </c>
      <c r="L10" s="2">
        <v>1000000</v>
      </c>
    </row>
    <row r="11" spans="1:12" x14ac:dyDescent="0.2">
      <c r="A11" s="2" t="s">
        <v>163</v>
      </c>
      <c r="B11" s="3">
        <v>41.29</v>
      </c>
      <c r="C11" s="3" t="s">
        <v>156</v>
      </c>
      <c r="D11" s="2">
        <v>3</v>
      </c>
      <c r="E11" s="2">
        <v>450</v>
      </c>
      <c r="F11" s="2">
        <v>150</v>
      </c>
      <c r="G11" s="2">
        <v>50</v>
      </c>
      <c r="H11" s="2">
        <v>1500</v>
      </c>
      <c r="I11" s="2">
        <v>50</v>
      </c>
      <c r="J11" s="2">
        <v>50</v>
      </c>
      <c r="K11" s="4">
        <v>1500</v>
      </c>
      <c r="L11" s="2">
        <v>1000000</v>
      </c>
    </row>
    <row r="12" spans="1:12" x14ac:dyDescent="0.2">
      <c r="A12" s="2" t="s">
        <v>164</v>
      </c>
      <c r="B12" s="3">
        <v>23.96</v>
      </c>
      <c r="C12" s="3" t="s">
        <v>161</v>
      </c>
      <c r="D12" s="2">
        <v>3</v>
      </c>
      <c r="E12" s="2">
        <v>450</v>
      </c>
      <c r="F12" s="2">
        <v>150</v>
      </c>
      <c r="G12" s="2">
        <v>50</v>
      </c>
      <c r="H12" s="2">
        <v>1500</v>
      </c>
      <c r="I12" s="2">
        <v>50</v>
      </c>
      <c r="J12" s="2">
        <v>50</v>
      </c>
      <c r="K12" s="4">
        <v>1500</v>
      </c>
      <c r="L12" s="2">
        <v>1000000</v>
      </c>
    </row>
    <row r="13" spans="1:12" x14ac:dyDescent="0.2">
      <c r="A13" s="2" t="s">
        <v>101</v>
      </c>
      <c r="B13" s="3">
        <v>8.2799999999999994</v>
      </c>
      <c r="C13" s="3" t="s">
        <v>156</v>
      </c>
      <c r="D13" s="2">
        <v>3</v>
      </c>
      <c r="E13" s="2">
        <v>450</v>
      </c>
      <c r="F13" s="2">
        <v>150</v>
      </c>
      <c r="G13" s="2">
        <v>50</v>
      </c>
      <c r="H13" s="2">
        <v>1500</v>
      </c>
      <c r="I13" s="2">
        <v>50</v>
      </c>
      <c r="J13" s="2">
        <v>50</v>
      </c>
      <c r="K13" s="4">
        <v>1500</v>
      </c>
      <c r="L13" s="2">
        <v>1000000</v>
      </c>
    </row>
    <row r="14" spans="1:12" x14ac:dyDescent="0.2">
      <c r="A14" s="2" t="s">
        <v>165</v>
      </c>
      <c r="B14" s="3">
        <v>438</v>
      </c>
      <c r="C14" s="3" t="s">
        <v>157</v>
      </c>
      <c r="D14" s="2">
        <v>2</v>
      </c>
      <c r="E14" s="2">
        <v>120</v>
      </c>
      <c r="F14" s="2">
        <v>60</v>
      </c>
      <c r="G14" s="2">
        <v>20</v>
      </c>
      <c r="H14" s="2">
        <v>300</v>
      </c>
      <c r="I14" s="2">
        <v>20</v>
      </c>
      <c r="J14" s="2">
        <v>20</v>
      </c>
      <c r="K14" s="4">
        <v>300</v>
      </c>
      <c r="L14" s="2">
        <v>1000000</v>
      </c>
    </row>
    <row r="15" spans="1:12" x14ac:dyDescent="0.2">
      <c r="A15" s="2" t="s">
        <v>166</v>
      </c>
      <c r="B15" s="3">
        <v>249.83</v>
      </c>
      <c r="C15" s="3" t="s">
        <v>156</v>
      </c>
      <c r="D15" s="2">
        <v>2</v>
      </c>
      <c r="E15" s="2">
        <v>120</v>
      </c>
      <c r="F15" s="2">
        <v>60</v>
      </c>
      <c r="G15" s="2">
        <v>20</v>
      </c>
      <c r="H15" s="2">
        <v>300</v>
      </c>
      <c r="I15" s="2">
        <v>20</v>
      </c>
      <c r="J15" s="2">
        <v>20</v>
      </c>
      <c r="K15" s="4">
        <v>300</v>
      </c>
      <c r="L15" s="2">
        <v>1000000</v>
      </c>
    </row>
    <row r="16" spans="1:12" x14ac:dyDescent="0.2">
      <c r="A16" s="2" t="s">
        <v>103</v>
      </c>
      <c r="B16" s="3">
        <v>7.45</v>
      </c>
      <c r="C16" s="3" t="s">
        <v>156</v>
      </c>
      <c r="D16" s="2">
        <v>3</v>
      </c>
      <c r="E16" s="2">
        <v>450</v>
      </c>
      <c r="F16" s="2">
        <v>150</v>
      </c>
      <c r="G16" s="2">
        <v>50</v>
      </c>
      <c r="H16" s="2">
        <v>1500</v>
      </c>
      <c r="I16" s="2">
        <v>50</v>
      </c>
      <c r="J16" s="2">
        <v>50</v>
      </c>
      <c r="K16" s="4">
        <v>1500</v>
      </c>
      <c r="L16" s="2">
        <v>1000000</v>
      </c>
    </row>
    <row r="17" spans="1:12" x14ac:dyDescent="0.2">
      <c r="A17" s="2" t="s">
        <v>167</v>
      </c>
      <c r="B17" s="3">
        <v>3.13</v>
      </c>
      <c r="C17" s="3" t="s">
        <v>159</v>
      </c>
      <c r="D17" s="2">
        <v>3</v>
      </c>
      <c r="E17" s="2">
        <v>450</v>
      </c>
      <c r="F17" s="2">
        <v>150</v>
      </c>
      <c r="G17" s="2">
        <v>50</v>
      </c>
      <c r="H17" s="2">
        <v>1500</v>
      </c>
      <c r="I17" s="2">
        <v>50</v>
      </c>
      <c r="J17" s="2">
        <v>50</v>
      </c>
      <c r="K17" s="4">
        <v>1500</v>
      </c>
      <c r="L17" s="2">
        <v>100000</v>
      </c>
    </row>
    <row r="18" spans="1:12" x14ac:dyDescent="0.2">
      <c r="A18" s="2" t="s">
        <v>168</v>
      </c>
      <c r="B18" s="3">
        <v>5.37</v>
      </c>
      <c r="C18" s="3" t="s">
        <v>159</v>
      </c>
      <c r="D18" s="2">
        <v>2</v>
      </c>
      <c r="E18" s="2">
        <v>120</v>
      </c>
      <c r="F18" s="2">
        <v>60</v>
      </c>
      <c r="G18" s="2">
        <v>20</v>
      </c>
      <c r="H18" s="2">
        <v>300</v>
      </c>
      <c r="I18" s="2">
        <v>20</v>
      </c>
      <c r="J18" s="2">
        <v>20</v>
      </c>
      <c r="K18" s="4">
        <v>300</v>
      </c>
      <c r="L18" s="2">
        <v>10000</v>
      </c>
    </row>
    <row r="19" spans="1:12" x14ac:dyDescent="0.2">
      <c r="A19" s="2" t="s">
        <v>169</v>
      </c>
      <c r="B19" s="3">
        <v>20</v>
      </c>
      <c r="C19" s="3" t="s">
        <v>161</v>
      </c>
      <c r="D19" s="2">
        <v>3</v>
      </c>
      <c r="E19" s="2">
        <v>450</v>
      </c>
      <c r="F19" s="2">
        <v>150</v>
      </c>
      <c r="G19" s="2">
        <v>50</v>
      </c>
      <c r="H19" s="2">
        <v>1500</v>
      </c>
      <c r="I19" s="2">
        <v>50</v>
      </c>
      <c r="J19" s="2">
        <v>50</v>
      </c>
      <c r="K19" s="4">
        <v>1500</v>
      </c>
      <c r="L19" s="2">
        <v>100000</v>
      </c>
    </row>
    <row r="20" spans="1:12" x14ac:dyDescent="0.2">
      <c r="A20" s="3" t="s">
        <v>170</v>
      </c>
      <c r="B20" s="3">
        <v>717000</v>
      </c>
      <c r="C20" s="3" t="s">
        <v>157</v>
      </c>
      <c r="D20" s="3">
        <v>1</v>
      </c>
      <c r="E20" s="3">
        <v>0.8</v>
      </c>
      <c r="F20" s="3">
        <v>0.2</v>
      </c>
      <c r="G20" s="3">
        <v>0.04</v>
      </c>
      <c r="H20" s="3">
        <v>5</v>
      </c>
      <c r="I20" s="3">
        <v>2</v>
      </c>
      <c r="J20" s="3">
        <v>4</v>
      </c>
      <c r="K20" s="5">
        <f>0.44/(H20/(L20/10))*H20</f>
        <v>4400</v>
      </c>
      <c r="L20" s="3">
        <v>100000</v>
      </c>
    </row>
    <row r="21" spans="1:12" x14ac:dyDescent="0.2">
      <c r="A21" s="2" t="s">
        <v>171</v>
      </c>
      <c r="B21" s="3">
        <v>2.2450000000000001</v>
      </c>
      <c r="C21" s="3" t="s">
        <v>161</v>
      </c>
      <c r="D21" s="2">
        <v>2</v>
      </c>
      <c r="E21" s="2">
        <v>120</v>
      </c>
      <c r="F21" s="2">
        <v>60</v>
      </c>
      <c r="G21" s="2">
        <v>20</v>
      </c>
      <c r="H21" s="2">
        <v>300</v>
      </c>
      <c r="I21" s="2">
        <v>20</v>
      </c>
      <c r="J21" s="2">
        <v>20</v>
      </c>
      <c r="K21" s="4">
        <v>300</v>
      </c>
      <c r="L21" s="2">
        <v>10000</v>
      </c>
    </row>
    <row r="22" spans="1:12" x14ac:dyDescent="0.2">
      <c r="A22" s="2" t="s">
        <v>172</v>
      </c>
      <c r="B22" s="3">
        <v>6.56</v>
      </c>
      <c r="C22" s="3" t="s">
        <v>161</v>
      </c>
      <c r="D22" s="2">
        <v>2</v>
      </c>
      <c r="E22" s="2">
        <v>120</v>
      </c>
      <c r="F22" s="2">
        <v>60</v>
      </c>
      <c r="G22" s="2">
        <v>20</v>
      </c>
      <c r="H22" s="2">
        <v>300</v>
      </c>
      <c r="I22" s="2">
        <v>20</v>
      </c>
      <c r="J22" s="2">
        <v>20</v>
      </c>
      <c r="K22" s="4">
        <v>300</v>
      </c>
      <c r="L22" s="2">
        <v>10000</v>
      </c>
    </row>
    <row r="23" spans="1:12" x14ac:dyDescent="0.2">
      <c r="A23" s="3" t="s">
        <v>15</v>
      </c>
      <c r="B23" s="3">
        <v>432.6</v>
      </c>
      <c r="C23" s="3" t="s">
        <v>157</v>
      </c>
      <c r="D23" s="3">
        <v>1</v>
      </c>
      <c r="E23" s="3">
        <v>80</v>
      </c>
      <c r="F23" s="3">
        <v>20</v>
      </c>
      <c r="G23" s="3">
        <v>2</v>
      </c>
      <c r="H23" s="3">
        <v>440</v>
      </c>
      <c r="I23" s="3">
        <v>2</v>
      </c>
      <c r="J23" s="3">
        <v>4</v>
      </c>
      <c r="K23" s="5">
        <f>0.44/(H23/(L23/10))*H23</f>
        <v>440</v>
      </c>
      <c r="L23" s="3">
        <v>10000</v>
      </c>
    </row>
    <row r="24" spans="1:12" x14ac:dyDescent="0.2">
      <c r="A24" s="3" t="s">
        <v>16</v>
      </c>
      <c r="B24" s="3">
        <v>141</v>
      </c>
      <c r="C24" s="3" t="s">
        <v>157</v>
      </c>
      <c r="D24" s="3">
        <v>1</v>
      </c>
      <c r="E24" s="3">
        <v>80</v>
      </c>
      <c r="F24" s="3">
        <v>20</v>
      </c>
      <c r="G24" s="3">
        <v>2</v>
      </c>
      <c r="H24" s="3">
        <v>440</v>
      </c>
      <c r="I24" s="3">
        <v>2</v>
      </c>
      <c r="J24" s="3">
        <v>4</v>
      </c>
      <c r="K24" s="5">
        <f>0.44/(H24/(L24/10))*H24</f>
        <v>440</v>
      </c>
      <c r="L24" s="3">
        <v>10000</v>
      </c>
    </row>
    <row r="25" spans="1:12" x14ac:dyDescent="0.2">
      <c r="A25" s="3" t="s">
        <v>18</v>
      </c>
      <c r="B25" s="3">
        <v>7364</v>
      </c>
      <c r="C25" s="3" t="s">
        <v>157</v>
      </c>
      <c r="D25" s="3">
        <v>1</v>
      </c>
      <c r="E25" s="3">
        <v>80</v>
      </c>
      <c r="F25" s="3">
        <v>20</v>
      </c>
      <c r="G25" s="3">
        <v>2</v>
      </c>
      <c r="H25" s="3">
        <v>44</v>
      </c>
      <c r="I25" s="3">
        <v>2</v>
      </c>
      <c r="J25" s="3">
        <v>4</v>
      </c>
      <c r="K25" s="5">
        <f>0.44/(H25/(L25/10))*H25</f>
        <v>44</v>
      </c>
      <c r="L25" s="3">
        <v>1000</v>
      </c>
    </row>
    <row r="26" spans="1:12" x14ac:dyDescent="0.2">
      <c r="A26" s="2" t="s">
        <v>173</v>
      </c>
      <c r="B26" s="3">
        <v>269</v>
      </c>
      <c r="C26" s="3" t="s">
        <v>157</v>
      </c>
      <c r="D26" s="2">
        <v>2</v>
      </c>
      <c r="E26" s="2">
        <v>120</v>
      </c>
      <c r="F26" s="2">
        <v>60</v>
      </c>
      <c r="G26" s="2">
        <v>20</v>
      </c>
      <c r="H26" s="2">
        <v>300</v>
      </c>
      <c r="I26" s="2">
        <v>20</v>
      </c>
      <c r="J26" s="2">
        <v>20</v>
      </c>
      <c r="K26" s="4">
        <v>300</v>
      </c>
      <c r="L26" s="2">
        <v>10000</v>
      </c>
    </row>
    <row r="27" spans="1:12" x14ac:dyDescent="0.2">
      <c r="A27" s="2" t="s">
        <v>174</v>
      </c>
      <c r="B27" s="3">
        <v>65.3</v>
      </c>
      <c r="C27" s="3" t="s">
        <v>159</v>
      </c>
      <c r="D27" s="2">
        <v>3</v>
      </c>
      <c r="E27" s="2">
        <v>450</v>
      </c>
      <c r="F27" s="2">
        <v>150</v>
      </c>
      <c r="G27" s="2">
        <v>50</v>
      </c>
      <c r="H27" s="2">
        <v>1500</v>
      </c>
      <c r="I27" s="2">
        <v>50</v>
      </c>
      <c r="J27" s="2">
        <v>50</v>
      </c>
      <c r="K27" s="4">
        <v>1500</v>
      </c>
      <c r="L27" s="2">
        <v>1000000</v>
      </c>
    </row>
    <row r="28" spans="1:12" x14ac:dyDescent="0.2">
      <c r="A28" s="2" t="s">
        <v>175</v>
      </c>
      <c r="B28" s="3">
        <v>26</v>
      </c>
      <c r="C28" s="3" t="s">
        <v>159</v>
      </c>
      <c r="D28" s="2">
        <v>3</v>
      </c>
      <c r="E28" s="2">
        <v>450</v>
      </c>
      <c r="F28" s="2">
        <v>150</v>
      </c>
      <c r="G28" s="2">
        <v>50</v>
      </c>
      <c r="H28" s="2">
        <v>1500</v>
      </c>
      <c r="I28" s="2">
        <v>50</v>
      </c>
      <c r="J28" s="2">
        <v>50</v>
      </c>
      <c r="K28" s="4">
        <v>1500</v>
      </c>
      <c r="L28" s="2">
        <v>100000</v>
      </c>
    </row>
    <row r="29" spans="1:12" x14ac:dyDescent="0.2">
      <c r="A29" s="2" t="s">
        <v>176</v>
      </c>
      <c r="B29" s="3">
        <v>80.3</v>
      </c>
      <c r="C29" s="3" t="s">
        <v>156</v>
      </c>
      <c r="D29" s="2">
        <v>4</v>
      </c>
      <c r="E29" s="2">
        <v>1600</v>
      </c>
      <c r="F29" s="2">
        <v>400</v>
      </c>
      <c r="G29" s="2">
        <v>100</v>
      </c>
      <c r="H29" s="2">
        <v>3000</v>
      </c>
      <c r="I29" s="2">
        <v>100</v>
      </c>
      <c r="J29" s="2">
        <v>100</v>
      </c>
      <c r="K29" s="4">
        <v>3000</v>
      </c>
      <c r="L29" s="2">
        <v>10000000</v>
      </c>
    </row>
    <row r="30" spans="1:12" x14ac:dyDescent="0.2">
      <c r="A30" s="2" t="s">
        <v>88</v>
      </c>
      <c r="B30" s="3">
        <v>17.77</v>
      </c>
      <c r="C30" s="3" t="s">
        <v>156</v>
      </c>
      <c r="D30" s="2">
        <v>3</v>
      </c>
      <c r="E30" s="2">
        <v>450</v>
      </c>
      <c r="F30" s="2">
        <v>150</v>
      </c>
      <c r="G30" s="2">
        <v>50</v>
      </c>
      <c r="H30" s="2">
        <v>1500</v>
      </c>
      <c r="I30" s="2">
        <v>50</v>
      </c>
      <c r="J30" s="2">
        <v>50</v>
      </c>
      <c r="K30" s="4">
        <v>1500</v>
      </c>
      <c r="L30" s="2">
        <v>1000000</v>
      </c>
    </row>
    <row r="31" spans="1:12" x14ac:dyDescent="0.2">
      <c r="A31" s="2" t="s">
        <v>177</v>
      </c>
      <c r="B31" s="3">
        <v>26.24</v>
      </c>
      <c r="C31" s="3" t="s">
        <v>159</v>
      </c>
      <c r="D31" s="2">
        <v>3</v>
      </c>
      <c r="E31" s="2">
        <v>450</v>
      </c>
      <c r="F31" s="2">
        <v>150</v>
      </c>
      <c r="G31" s="2">
        <v>50</v>
      </c>
      <c r="H31" s="2">
        <v>1500</v>
      </c>
      <c r="I31" s="2">
        <v>50</v>
      </c>
      <c r="J31" s="2">
        <v>50</v>
      </c>
      <c r="K31" s="4">
        <v>1500</v>
      </c>
      <c r="L31" s="2">
        <v>100000</v>
      </c>
    </row>
    <row r="32" spans="1:12" x14ac:dyDescent="0.2">
      <c r="A32" s="2" t="s">
        <v>89</v>
      </c>
      <c r="B32" s="3">
        <v>38.79</v>
      </c>
      <c r="C32" s="3" t="s">
        <v>159</v>
      </c>
      <c r="D32" s="2">
        <v>3</v>
      </c>
      <c r="E32" s="2">
        <v>450</v>
      </c>
      <c r="F32" s="2">
        <v>150</v>
      </c>
      <c r="G32" s="2">
        <v>50</v>
      </c>
      <c r="H32" s="2">
        <v>1500</v>
      </c>
      <c r="I32" s="2">
        <v>50</v>
      </c>
      <c r="J32" s="2">
        <v>50</v>
      </c>
      <c r="K32" s="4">
        <v>1500</v>
      </c>
      <c r="L32" s="2">
        <v>1000000</v>
      </c>
    </row>
    <row r="33" spans="1:12" x14ac:dyDescent="0.2">
      <c r="A33" s="3" t="s">
        <v>414</v>
      </c>
      <c r="B33" s="3">
        <v>8.1</v>
      </c>
      <c r="C33" s="3" t="s">
        <v>148</v>
      </c>
      <c r="D33" s="3">
        <v>1</v>
      </c>
      <c r="E33" s="3">
        <v>80</v>
      </c>
      <c r="F33" s="3">
        <v>20</v>
      </c>
      <c r="G33" s="3">
        <v>2</v>
      </c>
      <c r="H33" s="3">
        <v>44</v>
      </c>
      <c r="I33" s="3">
        <v>2</v>
      </c>
      <c r="J33" s="3">
        <v>4</v>
      </c>
      <c r="K33" s="5">
        <f>0.44/(H33/(L33/10))*H33</f>
        <v>44</v>
      </c>
      <c r="L33" s="3">
        <v>1000</v>
      </c>
    </row>
    <row r="34" spans="1:12" x14ac:dyDescent="0.2">
      <c r="A34" s="3" t="s">
        <v>415</v>
      </c>
      <c r="B34" s="3">
        <v>7.2140000000000004</v>
      </c>
      <c r="C34" s="3" t="s">
        <v>416</v>
      </c>
      <c r="D34" s="3">
        <v>1</v>
      </c>
      <c r="E34" s="3">
        <v>80</v>
      </c>
      <c r="F34" s="3">
        <v>20</v>
      </c>
      <c r="G34" s="3">
        <v>2</v>
      </c>
      <c r="H34" s="3">
        <v>500</v>
      </c>
      <c r="I34" s="3">
        <v>2</v>
      </c>
      <c r="J34" s="3">
        <v>4</v>
      </c>
      <c r="K34" s="5">
        <f>0.44/(H34/(L34/10))*H34</f>
        <v>440000</v>
      </c>
      <c r="L34" s="3">
        <v>10000000</v>
      </c>
    </row>
    <row r="35" spans="1:12" x14ac:dyDescent="0.2">
      <c r="A35" s="3" t="s">
        <v>429</v>
      </c>
      <c r="B35" s="3">
        <v>7.2140000000000004</v>
      </c>
      <c r="C35" s="3" t="s">
        <v>148</v>
      </c>
      <c r="D35" s="3">
        <v>1</v>
      </c>
      <c r="E35" s="3">
        <v>8000</v>
      </c>
      <c r="F35" s="3">
        <v>2000</v>
      </c>
      <c r="G35" s="3">
        <v>200</v>
      </c>
      <c r="H35" s="3">
        <v>440</v>
      </c>
      <c r="I35" s="3">
        <v>200</v>
      </c>
      <c r="J35" s="3">
        <v>400</v>
      </c>
      <c r="K35" s="5">
        <f>0.44/(H35/(L35/10))*H35</f>
        <v>440000</v>
      </c>
      <c r="L35" s="3">
        <v>10000000</v>
      </c>
    </row>
    <row r="36" spans="1:12" x14ac:dyDescent="0.2">
      <c r="A36" s="2" t="s">
        <v>178</v>
      </c>
      <c r="B36" s="3">
        <v>17.649999999999999</v>
      </c>
      <c r="C36" s="3" t="s">
        <v>159</v>
      </c>
      <c r="D36" s="2">
        <v>4</v>
      </c>
      <c r="E36" s="2">
        <v>1600</v>
      </c>
      <c r="F36" s="2">
        <v>400</v>
      </c>
      <c r="G36" s="2">
        <v>100</v>
      </c>
      <c r="H36" s="2">
        <v>3000</v>
      </c>
      <c r="I36" s="2">
        <v>100</v>
      </c>
      <c r="J36" s="2">
        <v>100</v>
      </c>
      <c r="K36" s="4">
        <v>3000</v>
      </c>
      <c r="L36" s="2">
        <v>10000000</v>
      </c>
    </row>
    <row r="37" spans="1:12" x14ac:dyDescent="0.2">
      <c r="A37" s="2" t="s">
        <v>179</v>
      </c>
      <c r="B37" s="3">
        <v>38.020000000000003</v>
      </c>
      <c r="C37" s="3" t="s">
        <v>159</v>
      </c>
      <c r="D37" s="2">
        <v>3</v>
      </c>
      <c r="E37" s="2">
        <v>450</v>
      </c>
      <c r="F37" s="2">
        <v>150</v>
      </c>
      <c r="G37" s="2">
        <v>50</v>
      </c>
      <c r="H37" s="2">
        <v>1500</v>
      </c>
      <c r="I37" s="2">
        <v>50</v>
      </c>
      <c r="J37" s="2">
        <v>50</v>
      </c>
      <c r="K37" s="4">
        <v>1500</v>
      </c>
      <c r="L37" s="2">
        <v>1000000</v>
      </c>
    </row>
    <row r="38" spans="1:12" x14ac:dyDescent="0.2">
      <c r="A38" s="2" t="s">
        <v>180</v>
      </c>
      <c r="B38" s="3">
        <v>186.01</v>
      </c>
      <c r="C38" s="3" t="s">
        <v>156</v>
      </c>
      <c r="D38" s="2">
        <v>4</v>
      </c>
      <c r="E38" s="2">
        <v>1600</v>
      </c>
      <c r="F38" s="2">
        <v>400</v>
      </c>
      <c r="G38" s="2">
        <v>100</v>
      </c>
      <c r="H38" s="2">
        <v>3000</v>
      </c>
      <c r="I38" s="2">
        <v>100</v>
      </c>
      <c r="J38" s="2">
        <v>100</v>
      </c>
      <c r="K38" s="4">
        <v>3000</v>
      </c>
      <c r="L38" s="2">
        <v>10000000</v>
      </c>
    </row>
    <row r="39" spans="1:12" x14ac:dyDescent="0.2">
      <c r="A39" s="2" t="s">
        <v>132</v>
      </c>
      <c r="B39" s="3">
        <v>6.1669</v>
      </c>
      <c r="C39" s="3" t="s">
        <v>156</v>
      </c>
      <c r="D39" s="2">
        <v>2</v>
      </c>
      <c r="E39" s="2">
        <v>120</v>
      </c>
      <c r="F39" s="2">
        <v>60</v>
      </c>
      <c r="G39" s="2">
        <v>20</v>
      </c>
      <c r="H39" s="2">
        <v>300</v>
      </c>
      <c r="I39" s="2">
        <v>20</v>
      </c>
      <c r="J39" s="2">
        <v>20</v>
      </c>
      <c r="K39" s="4">
        <v>300</v>
      </c>
      <c r="L39" s="2">
        <v>10000</v>
      </c>
    </row>
    <row r="40" spans="1:12" x14ac:dyDescent="0.2">
      <c r="A40" s="2" t="s">
        <v>134</v>
      </c>
      <c r="B40" s="3">
        <v>2.6947000000000001</v>
      </c>
      <c r="C40" s="3" t="s">
        <v>156</v>
      </c>
      <c r="D40" s="2">
        <v>3</v>
      </c>
      <c r="E40" s="2">
        <v>450</v>
      </c>
      <c r="F40" s="2">
        <v>150</v>
      </c>
      <c r="G40" s="2">
        <v>50</v>
      </c>
      <c r="H40" s="2">
        <v>1500</v>
      </c>
      <c r="I40" s="2">
        <v>50</v>
      </c>
      <c r="J40" s="2">
        <v>50</v>
      </c>
      <c r="K40" s="4">
        <v>1500</v>
      </c>
      <c r="L40" s="2">
        <v>1000000</v>
      </c>
    </row>
    <row r="41" spans="1:12" x14ac:dyDescent="0.2">
      <c r="A41" s="2" t="s">
        <v>181</v>
      </c>
      <c r="B41" s="3">
        <v>3.1389999999999998</v>
      </c>
      <c r="C41" s="3" t="s">
        <v>156</v>
      </c>
      <c r="D41" s="2">
        <v>3</v>
      </c>
      <c r="E41" s="2">
        <v>450</v>
      </c>
      <c r="F41" s="2">
        <v>150</v>
      </c>
      <c r="G41" s="2">
        <v>50</v>
      </c>
      <c r="H41" s="2">
        <v>1500</v>
      </c>
      <c r="I41" s="2">
        <v>50</v>
      </c>
      <c r="J41" s="2">
        <v>50</v>
      </c>
      <c r="K41" s="4">
        <v>1500</v>
      </c>
      <c r="L41" s="2">
        <v>1000000</v>
      </c>
    </row>
    <row r="42" spans="1:12" x14ac:dyDescent="0.2">
      <c r="A42" s="2" t="s">
        <v>182</v>
      </c>
      <c r="B42" s="3">
        <v>2.4300000000000002</v>
      </c>
      <c r="C42" s="3" t="s">
        <v>156</v>
      </c>
      <c r="D42" s="2">
        <v>4</v>
      </c>
      <c r="E42" s="2">
        <v>1600</v>
      </c>
      <c r="F42" s="2">
        <v>400</v>
      </c>
      <c r="G42" s="2">
        <v>100</v>
      </c>
      <c r="H42" s="2">
        <v>3000</v>
      </c>
      <c r="I42" s="2">
        <v>100</v>
      </c>
      <c r="J42" s="2">
        <v>100</v>
      </c>
      <c r="K42" s="4">
        <v>3000</v>
      </c>
      <c r="L42" s="2">
        <v>10000000</v>
      </c>
    </row>
    <row r="43" spans="1:12" x14ac:dyDescent="0.2">
      <c r="A43" s="2" t="s">
        <v>183</v>
      </c>
      <c r="B43" s="3">
        <v>2.23</v>
      </c>
      <c r="C43" s="3" t="s">
        <v>159</v>
      </c>
      <c r="D43" s="2">
        <v>2</v>
      </c>
      <c r="E43" s="2">
        <v>120</v>
      </c>
      <c r="F43" s="2">
        <v>60</v>
      </c>
      <c r="G43" s="2">
        <v>20</v>
      </c>
      <c r="H43" s="2">
        <v>300</v>
      </c>
      <c r="I43" s="2">
        <v>20</v>
      </c>
      <c r="J43" s="2">
        <v>20</v>
      </c>
      <c r="K43" s="4">
        <v>300</v>
      </c>
      <c r="L43" s="2">
        <v>10000</v>
      </c>
    </row>
    <row r="44" spans="1:12" x14ac:dyDescent="0.2">
      <c r="A44" s="2" t="s">
        <v>184</v>
      </c>
      <c r="B44" s="3">
        <v>11.5</v>
      </c>
      <c r="C44" s="3" t="s">
        <v>156</v>
      </c>
      <c r="D44" s="2">
        <v>3</v>
      </c>
      <c r="E44" s="2">
        <v>450</v>
      </c>
      <c r="F44" s="2">
        <v>150</v>
      </c>
      <c r="G44" s="2">
        <v>50</v>
      </c>
      <c r="H44" s="2">
        <v>1500</v>
      </c>
      <c r="I44" s="2">
        <v>50</v>
      </c>
      <c r="J44" s="2">
        <v>50</v>
      </c>
      <c r="K44" s="4">
        <v>1500</v>
      </c>
      <c r="L44" s="2">
        <v>1000000</v>
      </c>
    </row>
    <row r="45" spans="1:12" x14ac:dyDescent="0.2">
      <c r="A45" s="2" t="s">
        <v>185</v>
      </c>
      <c r="B45" s="3">
        <v>14.6</v>
      </c>
      <c r="C45" s="3" t="s">
        <v>161</v>
      </c>
      <c r="D45" s="2">
        <v>4</v>
      </c>
      <c r="E45" s="2">
        <v>1600</v>
      </c>
      <c r="F45" s="2">
        <v>400</v>
      </c>
      <c r="G45" s="2">
        <v>100</v>
      </c>
      <c r="H45" s="2">
        <v>3000</v>
      </c>
      <c r="I45" s="2">
        <v>100</v>
      </c>
      <c r="J45" s="2">
        <v>100</v>
      </c>
      <c r="K45" s="4">
        <v>3000</v>
      </c>
      <c r="L45" s="2">
        <v>10000000</v>
      </c>
    </row>
    <row r="46" spans="1:12" x14ac:dyDescent="0.2">
      <c r="A46" s="2" t="s">
        <v>186</v>
      </c>
      <c r="B46" s="3">
        <v>10.551</v>
      </c>
      <c r="C46" s="3" t="s">
        <v>157</v>
      </c>
      <c r="D46" s="2">
        <v>3</v>
      </c>
      <c r="E46" s="2">
        <v>450</v>
      </c>
      <c r="F46" s="2">
        <v>150</v>
      </c>
      <c r="G46" s="2">
        <v>50</v>
      </c>
      <c r="H46" s="2">
        <v>1500</v>
      </c>
      <c r="I46" s="2">
        <v>50</v>
      </c>
      <c r="J46" s="2">
        <v>50</v>
      </c>
      <c r="K46" s="4">
        <v>1500</v>
      </c>
      <c r="L46" s="2">
        <v>1000000</v>
      </c>
    </row>
    <row r="47" spans="1:12" x14ac:dyDescent="0.2">
      <c r="A47" s="2" t="s">
        <v>187</v>
      </c>
      <c r="B47" s="3">
        <v>38.93</v>
      </c>
      <c r="C47" s="3" t="s">
        <v>159</v>
      </c>
      <c r="D47" s="2">
        <v>3</v>
      </c>
      <c r="E47" s="2">
        <v>450</v>
      </c>
      <c r="F47" s="2">
        <v>150</v>
      </c>
      <c r="G47" s="2">
        <v>50</v>
      </c>
      <c r="H47" s="2">
        <v>1500</v>
      </c>
      <c r="I47" s="2">
        <v>50</v>
      </c>
      <c r="J47" s="2">
        <v>50</v>
      </c>
      <c r="K47" s="4">
        <v>1500</v>
      </c>
      <c r="L47" s="2">
        <v>1000000</v>
      </c>
    </row>
    <row r="48" spans="1:12" x14ac:dyDescent="0.2">
      <c r="A48" s="2" t="s">
        <v>188</v>
      </c>
      <c r="B48" s="3">
        <v>28.7</v>
      </c>
      <c r="C48" s="3" t="s">
        <v>159</v>
      </c>
      <c r="D48" s="2">
        <v>3</v>
      </c>
      <c r="E48" s="2">
        <v>450</v>
      </c>
      <c r="F48" s="2">
        <v>150</v>
      </c>
      <c r="G48" s="2">
        <v>50</v>
      </c>
      <c r="H48" s="2">
        <v>1500</v>
      </c>
      <c r="I48" s="2">
        <v>50</v>
      </c>
      <c r="J48" s="2">
        <v>50</v>
      </c>
      <c r="K48" s="4">
        <v>1500</v>
      </c>
      <c r="L48" s="2">
        <v>1000000</v>
      </c>
    </row>
    <row r="49" spans="1:12" x14ac:dyDescent="0.2">
      <c r="A49" s="2" t="s">
        <v>114</v>
      </c>
      <c r="B49" s="3">
        <v>12.752700000000001</v>
      </c>
      <c r="C49" s="3" t="s">
        <v>156</v>
      </c>
      <c r="D49" s="2">
        <v>3</v>
      </c>
      <c r="E49" s="2">
        <v>450</v>
      </c>
      <c r="F49" s="2">
        <v>150</v>
      </c>
      <c r="G49" s="2">
        <v>50</v>
      </c>
      <c r="H49" s="2">
        <v>1500</v>
      </c>
      <c r="I49" s="2">
        <v>50</v>
      </c>
      <c r="J49" s="2">
        <v>50</v>
      </c>
      <c r="K49" s="4">
        <v>1500</v>
      </c>
      <c r="L49" s="2">
        <v>100000</v>
      </c>
    </row>
    <row r="50" spans="1:12" x14ac:dyDescent="0.2">
      <c r="A50" s="2" t="s">
        <v>139</v>
      </c>
      <c r="B50" s="3">
        <v>53.22</v>
      </c>
      <c r="C50" s="3" t="s">
        <v>156</v>
      </c>
      <c r="D50" s="2">
        <v>4</v>
      </c>
      <c r="E50" s="2">
        <v>1600</v>
      </c>
      <c r="F50" s="2">
        <v>400</v>
      </c>
      <c r="G50" s="2">
        <v>100</v>
      </c>
      <c r="H50" s="2">
        <v>3000</v>
      </c>
      <c r="I50" s="2">
        <v>100</v>
      </c>
      <c r="J50" s="2">
        <v>100</v>
      </c>
      <c r="K50" s="4">
        <v>3000</v>
      </c>
      <c r="L50" s="2">
        <v>10000000</v>
      </c>
    </row>
    <row r="51" spans="1:12" x14ac:dyDescent="0.2">
      <c r="A51" s="2" t="s">
        <v>189</v>
      </c>
      <c r="B51" s="3">
        <v>15.31</v>
      </c>
      <c r="C51" s="3" t="s">
        <v>156</v>
      </c>
      <c r="D51" s="2">
        <v>3</v>
      </c>
      <c r="E51" s="2">
        <v>450</v>
      </c>
      <c r="F51" s="2">
        <v>150</v>
      </c>
      <c r="G51" s="2">
        <v>50</v>
      </c>
      <c r="H51" s="2">
        <v>1500</v>
      </c>
      <c r="I51" s="2">
        <v>50</v>
      </c>
      <c r="J51" s="2">
        <v>50</v>
      </c>
      <c r="K51" s="4">
        <v>1500</v>
      </c>
      <c r="L51" s="2">
        <v>1000000</v>
      </c>
    </row>
    <row r="52" spans="1:12" x14ac:dyDescent="0.2">
      <c r="A52" s="2" t="s">
        <v>190</v>
      </c>
      <c r="B52" s="3">
        <v>6.2430000000000003</v>
      </c>
      <c r="C52" s="3" t="s">
        <v>156</v>
      </c>
      <c r="D52" s="2">
        <v>2</v>
      </c>
      <c r="E52" s="2">
        <v>120</v>
      </c>
      <c r="F52" s="2">
        <v>60</v>
      </c>
      <c r="G52" s="2">
        <v>20</v>
      </c>
      <c r="H52" s="2">
        <v>300</v>
      </c>
      <c r="I52" s="2">
        <v>20</v>
      </c>
      <c r="J52" s="2">
        <v>20</v>
      </c>
      <c r="K52" s="4">
        <v>300</v>
      </c>
      <c r="L52" s="2">
        <v>100000</v>
      </c>
    </row>
    <row r="53" spans="1:12" x14ac:dyDescent="0.2">
      <c r="A53" s="2" t="s">
        <v>191</v>
      </c>
      <c r="B53" s="3">
        <v>31.55</v>
      </c>
      <c r="C53" s="3" t="s">
        <v>157</v>
      </c>
      <c r="D53" s="2">
        <v>2</v>
      </c>
      <c r="E53" s="2">
        <v>120</v>
      </c>
      <c r="F53" s="2">
        <v>60</v>
      </c>
      <c r="G53" s="2">
        <v>20</v>
      </c>
      <c r="H53" s="2">
        <v>300</v>
      </c>
      <c r="I53" s="2">
        <v>20</v>
      </c>
      <c r="J53" s="2">
        <v>20</v>
      </c>
      <c r="K53" s="4">
        <v>300</v>
      </c>
      <c r="L53" s="2">
        <v>1000000</v>
      </c>
    </row>
    <row r="54" spans="1:12" x14ac:dyDescent="0.2">
      <c r="A54" s="3" t="s">
        <v>192</v>
      </c>
      <c r="B54" s="3">
        <v>368000</v>
      </c>
      <c r="C54" s="3" t="s">
        <v>157</v>
      </c>
      <c r="D54" s="3">
        <v>1</v>
      </c>
      <c r="E54" s="3">
        <v>0.8</v>
      </c>
      <c r="F54" s="3">
        <v>0.2</v>
      </c>
      <c r="G54" s="3">
        <v>0.04</v>
      </c>
      <c r="H54" s="3">
        <v>5</v>
      </c>
      <c r="I54" s="3">
        <v>2</v>
      </c>
      <c r="J54" s="3">
        <v>4</v>
      </c>
      <c r="K54" s="5">
        <f>0.44/(H54/(L54/10))*H54</f>
        <v>440</v>
      </c>
      <c r="L54" s="3">
        <v>10000</v>
      </c>
    </row>
    <row r="55" spans="1:12" x14ac:dyDescent="0.2">
      <c r="A55" s="2" t="s">
        <v>193</v>
      </c>
      <c r="B55" s="3">
        <v>16.2</v>
      </c>
      <c r="C55" s="3" t="s">
        <v>159</v>
      </c>
      <c r="D55" s="2">
        <v>3</v>
      </c>
      <c r="E55" s="2">
        <v>450</v>
      </c>
      <c r="F55" s="2">
        <v>150</v>
      </c>
      <c r="G55" s="2">
        <v>50</v>
      </c>
      <c r="H55" s="2">
        <v>1500</v>
      </c>
      <c r="I55" s="2">
        <v>50</v>
      </c>
      <c r="J55" s="2">
        <v>50</v>
      </c>
      <c r="K55" s="4">
        <v>1500</v>
      </c>
      <c r="L55" s="2">
        <v>100000</v>
      </c>
    </row>
    <row r="56" spans="1:12" x14ac:dyDescent="0.2">
      <c r="A56" s="2" t="s">
        <v>90</v>
      </c>
      <c r="B56" s="3">
        <v>57.04</v>
      </c>
      <c r="C56" s="3" t="s">
        <v>159</v>
      </c>
      <c r="D56" s="2">
        <v>3</v>
      </c>
      <c r="E56" s="2">
        <v>450</v>
      </c>
      <c r="F56" s="2">
        <v>150</v>
      </c>
      <c r="G56" s="2">
        <v>50</v>
      </c>
      <c r="H56" s="2">
        <v>1500</v>
      </c>
      <c r="I56" s="2">
        <v>50</v>
      </c>
      <c r="J56" s="2">
        <v>50</v>
      </c>
      <c r="K56" s="4">
        <v>1500</v>
      </c>
      <c r="L56" s="2">
        <v>1000000</v>
      </c>
    </row>
    <row r="57" spans="1:12" x14ac:dyDescent="0.2">
      <c r="A57" s="2" t="s">
        <v>194</v>
      </c>
      <c r="B57" s="3">
        <v>6.45</v>
      </c>
      <c r="C57" s="3" t="s">
        <v>161</v>
      </c>
      <c r="D57" s="2">
        <v>2</v>
      </c>
      <c r="E57" s="2">
        <v>120</v>
      </c>
      <c r="F57" s="2">
        <v>60</v>
      </c>
      <c r="G57" s="2">
        <v>20</v>
      </c>
      <c r="H57" s="2">
        <v>300</v>
      </c>
      <c r="I57" s="2">
        <v>20</v>
      </c>
      <c r="J57" s="2">
        <v>20</v>
      </c>
      <c r="K57" s="4">
        <v>300</v>
      </c>
      <c r="L57" s="2">
        <v>10000</v>
      </c>
    </row>
    <row r="58" spans="1:12" x14ac:dyDescent="0.2">
      <c r="A58" s="2" t="s">
        <v>195</v>
      </c>
      <c r="B58" s="3">
        <v>17.68</v>
      </c>
      <c r="C58" s="3" t="s">
        <v>161</v>
      </c>
      <c r="D58" s="2">
        <v>3</v>
      </c>
      <c r="E58" s="2">
        <v>450</v>
      </c>
      <c r="F58" s="2">
        <v>150</v>
      </c>
      <c r="G58" s="2">
        <v>50</v>
      </c>
      <c r="H58" s="2">
        <v>1500</v>
      </c>
      <c r="I58" s="2">
        <v>50</v>
      </c>
      <c r="J58" s="2">
        <v>50</v>
      </c>
      <c r="K58" s="4">
        <v>1500</v>
      </c>
      <c r="L58" s="2">
        <v>100000</v>
      </c>
    </row>
    <row r="59" spans="1:12" x14ac:dyDescent="0.2">
      <c r="A59" s="2" t="s">
        <v>196</v>
      </c>
      <c r="B59" s="3">
        <v>4.4204999999999997</v>
      </c>
      <c r="C59" s="3" t="s">
        <v>159</v>
      </c>
      <c r="D59" s="2">
        <v>4</v>
      </c>
      <c r="E59" s="2">
        <v>1600</v>
      </c>
      <c r="F59" s="2">
        <v>400</v>
      </c>
      <c r="G59" s="2">
        <v>100</v>
      </c>
      <c r="H59" s="2">
        <v>3000</v>
      </c>
      <c r="I59" s="2">
        <v>100</v>
      </c>
      <c r="J59" s="2">
        <v>100</v>
      </c>
      <c r="K59" s="4">
        <v>3000</v>
      </c>
      <c r="L59" s="2">
        <v>10000000</v>
      </c>
    </row>
    <row r="60" spans="1:12" x14ac:dyDescent="0.2">
      <c r="A60" s="2" t="s">
        <v>197</v>
      </c>
      <c r="B60" s="3">
        <v>35.281999999999996</v>
      </c>
      <c r="C60" s="3" t="s">
        <v>159</v>
      </c>
      <c r="D60" s="2">
        <v>3</v>
      </c>
      <c r="E60" s="2">
        <v>450</v>
      </c>
      <c r="F60" s="2">
        <v>150</v>
      </c>
      <c r="G60" s="2">
        <v>50</v>
      </c>
      <c r="H60" s="2">
        <v>1500</v>
      </c>
      <c r="I60" s="2">
        <v>50</v>
      </c>
      <c r="J60" s="2">
        <v>50</v>
      </c>
      <c r="K60" s="4">
        <v>1500</v>
      </c>
      <c r="L60" s="2">
        <v>1000000</v>
      </c>
    </row>
    <row r="61" spans="1:12" x14ac:dyDescent="0.2">
      <c r="A61" s="2" t="s">
        <v>198</v>
      </c>
      <c r="B61" s="3">
        <v>2.3740000000000001</v>
      </c>
      <c r="C61" s="3" t="s">
        <v>159</v>
      </c>
      <c r="D61" s="2">
        <v>3</v>
      </c>
      <c r="E61" s="2">
        <v>450</v>
      </c>
      <c r="F61" s="2">
        <v>150</v>
      </c>
      <c r="G61" s="2">
        <v>50</v>
      </c>
      <c r="H61" s="2">
        <v>1500</v>
      </c>
      <c r="I61" s="2">
        <v>50</v>
      </c>
      <c r="J61" s="2">
        <v>50</v>
      </c>
      <c r="K61" s="4">
        <v>1500</v>
      </c>
      <c r="L61" s="2">
        <v>1000000</v>
      </c>
    </row>
    <row r="62" spans="1:12" x14ac:dyDescent="0.2">
      <c r="A62" s="2" t="s">
        <v>62</v>
      </c>
      <c r="B62" s="3">
        <v>20.364000000000001</v>
      </c>
      <c r="C62" s="3" t="s">
        <v>161</v>
      </c>
      <c r="D62" s="2">
        <v>3</v>
      </c>
      <c r="E62" s="2">
        <v>450</v>
      </c>
      <c r="F62" s="2">
        <v>150</v>
      </c>
      <c r="G62" s="2">
        <v>50</v>
      </c>
      <c r="H62" s="2">
        <v>1500</v>
      </c>
      <c r="I62" s="2">
        <v>50</v>
      </c>
      <c r="J62" s="2">
        <v>50</v>
      </c>
      <c r="K62" s="4">
        <v>1500</v>
      </c>
      <c r="L62" s="2">
        <v>1000000</v>
      </c>
    </row>
    <row r="63" spans="1:12" x14ac:dyDescent="0.2">
      <c r="A63" s="2" t="s">
        <v>199</v>
      </c>
      <c r="B63" s="3">
        <v>162.61000000000001</v>
      </c>
      <c r="C63" s="3" t="s">
        <v>156</v>
      </c>
      <c r="D63" s="2">
        <v>4</v>
      </c>
      <c r="E63" s="2">
        <v>1600</v>
      </c>
      <c r="F63" s="2">
        <v>400</v>
      </c>
      <c r="G63" s="2">
        <v>100</v>
      </c>
      <c r="H63" s="2">
        <v>3000</v>
      </c>
      <c r="I63" s="2">
        <v>100</v>
      </c>
      <c r="J63" s="2">
        <v>100</v>
      </c>
      <c r="K63" s="4">
        <v>3000</v>
      </c>
      <c r="L63" s="2">
        <v>10000000</v>
      </c>
    </row>
    <row r="64" spans="1:12" x14ac:dyDescent="0.2">
      <c r="A64" s="2" t="s">
        <v>73</v>
      </c>
      <c r="B64" s="3">
        <v>4.5359999999999996</v>
      </c>
      <c r="C64" s="3" t="s">
        <v>156</v>
      </c>
      <c r="D64" s="2">
        <v>3</v>
      </c>
      <c r="E64" s="2">
        <v>450</v>
      </c>
      <c r="F64" s="2">
        <v>150</v>
      </c>
      <c r="G64" s="2">
        <v>50</v>
      </c>
      <c r="H64" s="2">
        <v>1500</v>
      </c>
      <c r="I64" s="2">
        <v>50</v>
      </c>
      <c r="J64" s="2">
        <v>50</v>
      </c>
      <c r="K64" s="4">
        <v>1500</v>
      </c>
      <c r="L64" s="2">
        <v>1000000</v>
      </c>
    </row>
    <row r="65" spans="1:12" x14ac:dyDescent="0.2">
      <c r="A65" s="2" t="s">
        <v>200</v>
      </c>
      <c r="B65" s="3">
        <v>57.7</v>
      </c>
      <c r="C65" s="3" t="s">
        <v>161</v>
      </c>
      <c r="D65" s="2">
        <v>4</v>
      </c>
      <c r="E65" s="2">
        <v>1600</v>
      </c>
      <c r="F65" s="2">
        <v>400</v>
      </c>
      <c r="G65" s="2">
        <v>100</v>
      </c>
      <c r="H65" s="2">
        <v>3000</v>
      </c>
      <c r="I65" s="2">
        <v>100</v>
      </c>
      <c r="J65" s="2">
        <v>100</v>
      </c>
      <c r="K65" s="4">
        <v>3000</v>
      </c>
      <c r="L65" s="2">
        <v>10000000</v>
      </c>
    </row>
    <row r="66" spans="1:12" x14ac:dyDescent="0.2">
      <c r="A66" s="2" t="s">
        <v>201</v>
      </c>
      <c r="B66" s="3">
        <v>55.5</v>
      </c>
      <c r="C66" s="3" t="s">
        <v>161</v>
      </c>
      <c r="D66" s="2">
        <v>2</v>
      </c>
      <c r="E66" s="2">
        <v>120</v>
      </c>
      <c r="F66" s="2">
        <v>60</v>
      </c>
      <c r="G66" s="2">
        <v>20</v>
      </c>
      <c r="H66" s="2">
        <v>300</v>
      </c>
      <c r="I66" s="2">
        <v>20</v>
      </c>
      <c r="J66" s="2">
        <v>20</v>
      </c>
      <c r="K66" s="4">
        <v>300</v>
      </c>
      <c r="L66" s="2">
        <v>10000</v>
      </c>
    </row>
    <row r="67" spans="1:12" x14ac:dyDescent="0.2">
      <c r="A67" s="2" t="s">
        <v>202</v>
      </c>
      <c r="B67" s="3">
        <v>6.5</v>
      </c>
      <c r="C67" s="3" t="s">
        <v>159</v>
      </c>
      <c r="D67" s="2">
        <v>4</v>
      </c>
      <c r="E67" s="2">
        <v>1600</v>
      </c>
      <c r="F67" s="2">
        <v>400</v>
      </c>
      <c r="G67" s="2">
        <v>100</v>
      </c>
      <c r="H67" s="2">
        <v>3000</v>
      </c>
      <c r="I67" s="2">
        <v>100</v>
      </c>
      <c r="J67" s="2">
        <v>100</v>
      </c>
      <c r="K67" s="4">
        <v>3000</v>
      </c>
      <c r="L67" s="2">
        <v>10000000</v>
      </c>
    </row>
    <row r="68" spans="1:12" x14ac:dyDescent="0.2">
      <c r="A68" s="2" t="s">
        <v>39</v>
      </c>
      <c r="B68" s="3">
        <v>461.4</v>
      </c>
      <c r="C68" s="3" t="s">
        <v>156</v>
      </c>
      <c r="D68" s="2">
        <v>3</v>
      </c>
      <c r="E68" s="2">
        <v>450</v>
      </c>
      <c r="F68" s="2">
        <v>150</v>
      </c>
      <c r="G68" s="2">
        <v>50</v>
      </c>
      <c r="H68" s="2">
        <v>1500</v>
      </c>
      <c r="I68" s="2">
        <v>50</v>
      </c>
      <c r="J68" s="2">
        <v>50</v>
      </c>
      <c r="K68" s="4">
        <v>1500</v>
      </c>
      <c r="L68" s="2">
        <v>1000000</v>
      </c>
    </row>
    <row r="69" spans="1:12" x14ac:dyDescent="0.2">
      <c r="A69" s="2" t="s">
        <v>105</v>
      </c>
      <c r="B69" s="3">
        <v>53.46</v>
      </c>
      <c r="C69" s="3" t="s">
        <v>159</v>
      </c>
      <c r="D69" s="2">
        <v>3</v>
      </c>
      <c r="E69" s="2">
        <v>450</v>
      </c>
      <c r="F69" s="2">
        <v>150</v>
      </c>
      <c r="G69" s="2">
        <v>50</v>
      </c>
      <c r="H69" s="2">
        <v>1500</v>
      </c>
      <c r="I69" s="2">
        <v>50</v>
      </c>
      <c r="J69" s="2">
        <v>50</v>
      </c>
      <c r="K69" s="4">
        <v>1500</v>
      </c>
      <c r="L69" s="2">
        <v>1000000</v>
      </c>
    </row>
    <row r="70" spans="1:12" x14ac:dyDescent="0.2">
      <c r="A70" s="2" t="s">
        <v>203</v>
      </c>
      <c r="B70" s="3">
        <v>3.16</v>
      </c>
      <c r="C70" s="3" t="s">
        <v>156</v>
      </c>
      <c r="D70" s="2">
        <v>4</v>
      </c>
      <c r="E70" s="2">
        <v>1600</v>
      </c>
      <c r="F70" s="2">
        <v>400</v>
      </c>
      <c r="G70" s="2">
        <v>100</v>
      </c>
      <c r="H70" s="2">
        <v>3000</v>
      </c>
      <c r="I70" s="2">
        <v>100</v>
      </c>
      <c r="J70" s="2">
        <v>100</v>
      </c>
      <c r="K70" s="4">
        <v>3000</v>
      </c>
      <c r="L70" s="2">
        <v>10000000</v>
      </c>
    </row>
    <row r="71" spans="1:12" x14ac:dyDescent="0.2">
      <c r="A71" s="2" t="s">
        <v>204</v>
      </c>
      <c r="B71" s="3">
        <v>17.7</v>
      </c>
      <c r="C71" s="3" t="s">
        <v>159</v>
      </c>
      <c r="D71" s="2">
        <v>3</v>
      </c>
      <c r="E71" s="2">
        <v>450</v>
      </c>
      <c r="F71" s="2">
        <v>150</v>
      </c>
      <c r="G71" s="2">
        <v>50</v>
      </c>
      <c r="H71" s="2">
        <v>1500</v>
      </c>
      <c r="I71" s="2">
        <v>50</v>
      </c>
      <c r="J71" s="2">
        <v>50</v>
      </c>
      <c r="K71" s="4">
        <v>1500</v>
      </c>
      <c r="L71" s="2">
        <v>1000000</v>
      </c>
    </row>
    <row r="72" spans="1:12" x14ac:dyDescent="0.2">
      <c r="A72" s="2" t="s">
        <v>205</v>
      </c>
      <c r="B72" s="3">
        <v>9</v>
      </c>
      <c r="C72" s="3" t="s">
        <v>159</v>
      </c>
      <c r="D72" s="2">
        <v>4</v>
      </c>
      <c r="E72" s="2">
        <v>1600</v>
      </c>
      <c r="F72" s="2">
        <v>400</v>
      </c>
      <c r="G72" s="2">
        <v>100</v>
      </c>
      <c r="H72" s="2">
        <v>3000</v>
      </c>
      <c r="I72" s="2">
        <v>100</v>
      </c>
      <c r="J72" s="2">
        <v>100</v>
      </c>
      <c r="K72" s="4">
        <v>3000</v>
      </c>
      <c r="L72" s="2">
        <v>10000000</v>
      </c>
    </row>
    <row r="73" spans="1:12" x14ac:dyDescent="0.2">
      <c r="A73" s="2" t="s">
        <v>206</v>
      </c>
      <c r="B73" s="3">
        <v>34.4</v>
      </c>
      <c r="C73" s="3" t="s">
        <v>159</v>
      </c>
      <c r="D73" s="2">
        <v>3</v>
      </c>
      <c r="E73" s="2">
        <v>450</v>
      </c>
      <c r="F73" s="2">
        <v>150</v>
      </c>
      <c r="G73" s="2">
        <v>50</v>
      </c>
      <c r="H73" s="2">
        <v>1500</v>
      </c>
      <c r="I73" s="2">
        <v>50</v>
      </c>
      <c r="J73" s="2">
        <v>50</v>
      </c>
      <c r="K73" s="4">
        <v>1500</v>
      </c>
      <c r="L73" s="2">
        <v>1000000</v>
      </c>
    </row>
    <row r="74" spans="1:12" x14ac:dyDescent="0.2">
      <c r="A74" s="2" t="s">
        <v>44</v>
      </c>
      <c r="B74" s="3">
        <v>137.64099999999999</v>
      </c>
      <c r="C74" s="3" t="s">
        <v>156</v>
      </c>
      <c r="D74" s="2">
        <v>3</v>
      </c>
      <c r="E74" s="2">
        <v>450</v>
      </c>
      <c r="F74" s="2">
        <v>150</v>
      </c>
      <c r="G74" s="2">
        <v>50</v>
      </c>
      <c r="H74" s="2">
        <v>1500</v>
      </c>
      <c r="I74" s="2">
        <v>50</v>
      </c>
      <c r="J74" s="2">
        <v>50</v>
      </c>
      <c r="K74" s="4">
        <v>1500</v>
      </c>
      <c r="L74" s="2">
        <v>1000000</v>
      </c>
    </row>
    <row r="75" spans="1:12" x14ac:dyDescent="0.2">
      <c r="A75" s="2" t="s">
        <v>45</v>
      </c>
      <c r="B75" s="3">
        <v>32.511000000000003</v>
      </c>
      <c r="C75" s="3" t="s">
        <v>156</v>
      </c>
      <c r="D75" s="2">
        <v>4</v>
      </c>
      <c r="E75" s="2">
        <v>1600</v>
      </c>
      <c r="F75" s="2">
        <v>400</v>
      </c>
      <c r="G75" s="2">
        <v>100</v>
      </c>
      <c r="H75" s="2">
        <v>3000</v>
      </c>
      <c r="I75" s="2">
        <v>100</v>
      </c>
      <c r="J75" s="2">
        <v>100</v>
      </c>
      <c r="K75" s="4">
        <v>3000</v>
      </c>
      <c r="L75" s="2">
        <v>10000000</v>
      </c>
    </row>
    <row r="76" spans="1:12" x14ac:dyDescent="0.2">
      <c r="A76" s="3" t="s">
        <v>23</v>
      </c>
      <c r="B76" s="3">
        <v>2.645</v>
      </c>
      <c r="C76" s="3" t="s">
        <v>157</v>
      </c>
      <c r="D76" s="3">
        <v>1</v>
      </c>
      <c r="E76" s="3">
        <v>80</v>
      </c>
      <c r="F76" s="3">
        <v>20</v>
      </c>
      <c r="G76" s="3">
        <v>2</v>
      </c>
      <c r="H76" s="3">
        <v>440</v>
      </c>
      <c r="I76" s="3">
        <v>2</v>
      </c>
      <c r="J76" s="3">
        <v>4</v>
      </c>
      <c r="K76" s="5">
        <f>0.44/(H76/(L76/10))*H76</f>
        <v>440</v>
      </c>
      <c r="L76" s="3">
        <v>10000</v>
      </c>
    </row>
    <row r="77" spans="1:12" x14ac:dyDescent="0.2">
      <c r="A77" s="2" t="s">
        <v>67</v>
      </c>
      <c r="B77" s="3">
        <v>31.99</v>
      </c>
      <c r="C77" s="3" t="s">
        <v>161</v>
      </c>
      <c r="D77" s="2">
        <v>2</v>
      </c>
      <c r="E77" s="2">
        <v>120</v>
      </c>
      <c r="F77" s="2">
        <v>60</v>
      </c>
      <c r="G77" s="2">
        <v>20</v>
      </c>
      <c r="H77" s="2">
        <v>300</v>
      </c>
      <c r="I77" s="2">
        <v>20</v>
      </c>
      <c r="J77" s="2">
        <v>20</v>
      </c>
      <c r="K77" s="4">
        <v>300</v>
      </c>
      <c r="L77" s="2">
        <v>10000</v>
      </c>
    </row>
    <row r="78" spans="1:12" x14ac:dyDescent="0.2">
      <c r="A78" s="2" t="s">
        <v>207</v>
      </c>
      <c r="B78" s="3">
        <v>37.24</v>
      </c>
      <c r="C78" s="3" t="s">
        <v>161</v>
      </c>
      <c r="D78" s="2">
        <v>2</v>
      </c>
      <c r="E78" s="2">
        <v>120</v>
      </c>
      <c r="F78" s="2">
        <v>60</v>
      </c>
      <c r="G78" s="2">
        <v>20</v>
      </c>
      <c r="H78" s="2">
        <v>300</v>
      </c>
      <c r="I78" s="2">
        <v>20</v>
      </c>
      <c r="J78" s="2">
        <v>20</v>
      </c>
      <c r="K78" s="4">
        <v>300</v>
      </c>
      <c r="L78" s="2">
        <v>100000</v>
      </c>
    </row>
    <row r="79" spans="1:12" x14ac:dyDescent="0.2">
      <c r="A79" s="2" t="s">
        <v>68</v>
      </c>
      <c r="B79" s="3">
        <v>56.2</v>
      </c>
      <c r="C79" s="3" t="s">
        <v>161</v>
      </c>
      <c r="D79" s="2">
        <v>3</v>
      </c>
      <c r="E79" s="2">
        <v>450</v>
      </c>
      <c r="F79" s="2">
        <v>150</v>
      </c>
      <c r="G79" s="2">
        <v>50</v>
      </c>
      <c r="H79" s="2">
        <v>1500</v>
      </c>
      <c r="I79" s="2">
        <v>50</v>
      </c>
      <c r="J79" s="2">
        <v>50</v>
      </c>
      <c r="K79" s="4">
        <v>1500</v>
      </c>
      <c r="L79" s="2">
        <v>100000</v>
      </c>
    </row>
    <row r="80" spans="1:12" x14ac:dyDescent="0.2">
      <c r="A80" s="3" t="s">
        <v>17</v>
      </c>
      <c r="B80" s="3">
        <v>162.80000000000001</v>
      </c>
      <c r="C80" s="3" t="s">
        <v>156</v>
      </c>
      <c r="D80" s="3">
        <v>1</v>
      </c>
      <c r="E80" s="3">
        <v>80</v>
      </c>
      <c r="F80" s="3">
        <v>20</v>
      </c>
      <c r="G80" s="3">
        <v>2</v>
      </c>
      <c r="H80" s="3">
        <v>500</v>
      </c>
      <c r="I80" s="3">
        <v>2</v>
      </c>
      <c r="J80" s="3">
        <v>4</v>
      </c>
      <c r="K80" s="5">
        <f>0.44/(H80/(L80/10))*H80</f>
        <v>4399.9999999999991</v>
      </c>
      <c r="L80" s="3">
        <v>100000</v>
      </c>
    </row>
    <row r="81" spans="1:12" x14ac:dyDescent="0.2">
      <c r="A81" s="3" t="s">
        <v>19</v>
      </c>
      <c r="B81" s="3">
        <v>29.1</v>
      </c>
      <c r="C81" s="3" t="s">
        <v>157</v>
      </c>
      <c r="D81" s="3">
        <v>1</v>
      </c>
      <c r="E81" s="3">
        <v>80</v>
      </c>
      <c r="F81" s="3">
        <v>20</v>
      </c>
      <c r="G81" s="3">
        <v>2</v>
      </c>
      <c r="H81" s="3">
        <v>440</v>
      </c>
      <c r="I81" s="3">
        <v>2</v>
      </c>
      <c r="J81" s="3">
        <v>4</v>
      </c>
      <c r="K81" s="5">
        <f>0.44/(H81/(L81/10))*H81</f>
        <v>440</v>
      </c>
      <c r="L81" s="3">
        <v>10000</v>
      </c>
    </row>
    <row r="82" spans="1:12" x14ac:dyDescent="0.2">
      <c r="A82" s="3" t="s">
        <v>20</v>
      </c>
      <c r="B82" s="3">
        <v>18.100000000000001</v>
      </c>
      <c r="C82" s="3" t="s">
        <v>157</v>
      </c>
      <c r="D82" s="3">
        <v>1</v>
      </c>
      <c r="E82" s="3">
        <v>80</v>
      </c>
      <c r="F82" s="3">
        <v>20</v>
      </c>
      <c r="G82" s="3">
        <v>2</v>
      </c>
      <c r="H82" s="3">
        <v>440</v>
      </c>
      <c r="I82" s="3">
        <v>2</v>
      </c>
      <c r="J82" s="3">
        <v>4</v>
      </c>
      <c r="K82" s="5">
        <f>0.44/(H82/(L82/10))*H82</f>
        <v>440</v>
      </c>
      <c r="L82" s="3">
        <v>10000</v>
      </c>
    </row>
    <row r="83" spans="1:12" x14ac:dyDescent="0.2">
      <c r="A83" s="3" t="s">
        <v>21</v>
      </c>
      <c r="B83" s="3">
        <v>4706</v>
      </c>
      <c r="C83" s="3" t="s">
        <v>157</v>
      </c>
      <c r="D83" s="3">
        <v>1</v>
      </c>
      <c r="E83" s="3">
        <v>80</v>
      </c>
      <c r="F83" s="3">
        <v>20</v>
      </c>
      <c r="G83" s="3">
        <v>2</v>
      </c>
      <c r="H83" s="3">
        <v>44</v>
      </c>
      <c r="I83" s="3">
        <v>2</v>
      </c>
      <c r="J83" s="3">
        <v>4</v>
      </c>
      <c r="K83" s="5">
        <f>0.44/(H83/(L83/10))*H83</f>
        <v>44</v>
      </c>
      <c r="L83" s="3">
        <v>1000</v>
      </c>
    </row>
    <row r="84" spans="1:12" x14ac:dyDescent="0.2">
      <c r="A84" s="3" t="s">
        <v>22</v>
      </c>
      <c r="B84" s="3">
        <v>348000</v>
      </c>
      <c r="C84" s="3" t="s">
        <v>157</v>
      </c>
      <c r="D84" s="3">
        <v>1</v>
      </c>
      <c r="E84" s="3">
        <v>0.8</v>
      </c>
      <c r="F84" s="3">
        <v>0.2</v>
      </c>
      <c r="G84" s="3">
        <v>0.04</v>
      </c>
      <c r="H84" s="3">
        <v>44</v>
      </c>
      <c r="I84" s="3">
        <v>2</v>
      </c>
      <c r="J84" s="3">
        <v>4</v>
      </c>
      <c r="K84" s="5">
        <f>0.44/(H84/(L84/10))*H84</f>
        <v>44</v>
      </c>
      <c r="L84" s="3">
        <v>1000</v>
      </c>
    </row>
    <row r="85" spans="1:12" x14ac:dyDescent="0.2">
      <c r="A85" s="2" t="s">
        <v>26</v>
      </c>
      <c r="B85" s="3">
        <v>77.236000000000004</v>
      </c>
      <c r="C85" s="3" t="s">
        <v>156</v>
      </c>
      <c r="D85" s="2">
        <v>2</v>
      </c>
      <c r="E85" s="2">
        <v>120</v>
      </c>
      <c r="F85" s="2">
        <v>60</v>
      </c>
      <c r="G85" s="2">
        <v>20</v>
      </c>
      <c r="H85" s="2">
        <v>300</v>
      </c>
      <c r="I85" s="2">
        <v>20</v>
      </c>
      <c r="J85" s="2">
        <v>20</v>
      </c>
      <c r="K85" s="4">
        <v>300</v>
      </c>
      <c r="L85" s="2">
        <v>100000</v>
      </c>
    </row>
    <row r="86" spans="1:12" x14ac:dyDescent="0.2">
      <c r="A86" s="2" t="s">
        <v>27</v>
      </c>
      <c r="B86" s="3">
        <v>271.74</v>
      </c>
      <c r="C86" s="3" t="s">
        <v>156</v>
      </c>
      <c r="D86" s="2">
        <v>3</v>
      </c>
      <c r="E86" s="2">
        <v>450</v>
      </c>
      <c r="F86" s="2">
        <v>150</v>
      </c>
      <c r="G86" s="2">
        <v>50</v>
      </c>
      <c r="H86" s="2">
        <v>1500</v>
      </c>
      <c r="I86" s="2">
        <v>50</v>
      </c>
      <c r="J86" s="2">
        <v>50</v>
      </c>
      <c r="K86" s="4">
        <v>1500</v>
      </c>
      <c r="L86" s="2">
        <v>1000000</v>
      </c>
    </row>
    <row r="87" spans="1:12" x14ac:dyDescent="0.2">
      <c r="A87" s="2" t="s">
        <v>28</v>
      </c>
      <c r="B87" s="3">
        <v>70.86</v>
      </c>
      <c r="C87" s="3" t="s">
        <v>156</v>
      </c>
      <c r="D87" s="2">
        <v>3</v>
      </c>
      <c r="E87" s="2">
        <v>450</v>
      </c>
      <c r="F87" s="2">
        <v>150</v>
      </c>
      <c r="G87" s="2">
        <v>50</v>
      </c>
      <c r="H87" s="2">
        <v>1500</v>
      </c>
      <c r="I87" s="2">
        <v>50</v>
      </c>
      <c r="J87" s="2">
        <v>50</v>
      </c>
      <c r="K87" s="4">
        <v>1500</v>
      </c>
      <c r="L87" s="2">
        <v>1000000</v>
      </c>
    </row>
    <row r="88" spans="1:12" x14ac:dyDescent="0.2">
      <c r="A88" s="2" t="s">
        <v>29</v>
      </c>
      <c r="B88" s="3">
        <v>1925.28</v>
      </c>
      <c r="C88" s="3" t="s">
        <v>156</v>
      </c>
      <c r="D88" s="2">
        <v>2</v>
      </c>
      <c r="E88" s="2">
        <v>120</v>
      </c>
      <c r="F88" s="2">
        <v>60</v>
      </c>
      <c r="G88" s="2">
        <v>20</v>
      </c>
      <c r="H88" s="2">
        <v>300</v>
      </c>
      <c r="I88" s="2">
        <v>20</v>
      </c>
      <c r="J88" s="2">
        <v>20</v>
      </c>
      <c r="K88" s="4">
        <v>300</v>
      </c>
      <c r="L88" s="2">
        <v>100000</v>
      </c>
    </row>
    <row r="89" spans="1:12" x14ac:dyDescent="0.2">
      <c r="A89" s="2" t="s">
        <v>208</v>
      </c>
      <c r="B89" s="3">
        <v>1.649</v>
      </c>
      <c r="C89" s="3" t="s">
        <v>159</v>
      </c>
      <c r="D89" s="2">
        <v>3</v>
      </c>
      <c r="E89" s="2">
        <v>450</v>
      </c>
      <c r="F89" s="2">
        <v>150</v>
      </c>
      <c r="G89" s="2">
        <v>50</v>
      </c>
      <c r="H89" s="2">
        <v>1500</v>
      </c>
      <c r="I89" s="2">
        <v>50</v>
      </c>
      <c r="J89" s="2">
        <v>50</v>
      </c>
      <c r="K89" s="4">
        <v>1500</v>
      </c>
      <c r="L89" s="2">
        <v>1000000</v>
      </c>
    </row>
    <row r="90" spans="1:12" x14ac:dyDescent="0.2">
      <c r="A90" s="2" t="s">
        <v>209</v>
      </c>
      <c r="B90" s="3">
        <v>21.56</v>
      </c>
      <c r="C90" s="3" t="s">
        <v>159</v>
      </c>
      <c r="D90" s="2">
        <v>3</v>
      </c>
      <c r="E90" s="2">
        <v>450</v>
      </c>
      <c r="F90" s="2">
        <v>150</v>
      </c>
      <c r="G90" s="2">
        <v>50</v>
      </c>
      <c r="H90" s="2">
        <v>1500</v>
      </c>
      <c r="I90" s="2">
        <v>50</v>
      </c>
      <c r="J90" s="2">
        <v>50</v>
      </c>
      <c r="K90" s="4">
        <v>1500</v>
      </c>
      <c r="L90" s="2">
        <v>1000000</v>
      </c>
    </row>
    <row r="91" spans="1:12" x14ac:dyDescent="0.2">
      <c r="A91" s="2" t="s">
        <v>210</v>
      </c>
      <c r="B91" s="3">
        <v>42.3</v>
      </c>
      <c r="C91" s="3" t="s">
        <v>161</v>
      </c>
      <c r="D91" s="2">
        <v>3</v>
      </c>
      <c r="E91" s="2">
        <v>450</v>
      </c>
      <c r="F91" s="2">
        <v>150</v>
      </c>
      <c r="G91" s="2">
        <v>50</v>
      </c>
      <c r="H91" s="2">
        <v>1500</v>
      </c>
      <c r="I91" s="2">
        <v>50</v>
      </c>
      <c r="J91" s="2">
        <v>50</v>
      </c>
      <c r="K91" s="4">
        <v>1500</v>
      </c>
      <c r="L91" s="2">
        <v>1000000</v>
      </c>
    </row>
    <row r="92" spans="1:12" x14ac:dyDescent="0.2">
      <c r="A92" s="2" t="s">
        <v>141</v>
      </c>
      <c r="B92" s="3">
        <v>27.701000000000001</v>
      </c>
      <c r="C92" s="3" t="s">
        <v>156</v>
      </c>
      <c r="D92" s="2">
        <v>4</v>
      </c>
      <c r="E92" s="2">
        <v>1600</v>
      </c>
      <c r="F92" s="2">
        <v>400</v>
      </c>
      <c r="G92" s="2">
        <v>100</v>
      </c>
      <c r="H92" s="2">
        <v>3000</v>
      </c>
      <c r="I92" s="2">
        <v>100</v>
      </c>
      <c r="J92" s="2">
        <v>100</v>
      </c>
      <c r="K92" s="4">
        <v>3000</v>
      </c>
      <c r="L92" s="2">
        <v>10000000</v>
      </c>
    </row>
    <row r="93" spans="1:12" x14ac:dyDescent="0.2">
      <c r="A93" s="2" t="s">
        <v>211</v>
      </c>
      <c r="B93" s="3">
        <v>32.06</v>
      </c>
      <c r="C93" s="3" t="s">
        <v>159</v>
      </c>
      <c r="D93" s="2">
        <v>3</v>
      </c>
      <c r="E93" s="2">
        <v>450</v>
      </c>
      <c r="F93" s="2">
        <v>150</v>
      </c>
      <c r="G93" s="2">
        <v>50</v>
      </c>
      <c r="H93" s="2">
        <v>1500</v>
      </c>
      <c r="I93" s="2">
        <v>50</v>
      </c>
      <c r="J93" s="2">
        <v>50</v>
      </c>
      <c r="K93" s="4">
        <v>1500</v>
      </c>
      <c r="L93" s="2">
        <v>100000</v>
      </c>
    </row>
    <row r="94" spans="1:12" x14ac:dyDescent="0.2">
      <c r="A94" s="2" t="s">
        <v>111</v>
      </c>
      <c r="B94" s="3">
        <v>9.6890000000000001</v>
      </c>
      <c r="C94" s="3" t="s">
        <v>156</v>
      </c>
      <c r="D94" s="2">
        <v>3</v>
      </c>
      <c r="E94" s="2">
        <v>450</v>
      </c>
      <c r="F94" s="2">
        <v>150</v>
      </c>
      <c r="G94" s="2">
        <v>50</v>
      </c>
      <c r="H94" s="2">
        <v>1500</v>
      </c>
      <c r="I94" s="2">
        <v>50</v>
      </c>
      <c r="J94" s="2">
        <v>50</v>
      </c>
      <c r="K94" s="4">
        <v>1500</v>
      </c>
      <c r="L94" s="2">
        <v>1000000</v>
      </c>
    </row>
    <row r="95" spans="1:12" x14ac:dyDescent="0.2">
      <c r="A95" s="2" t="s">
        <v>112</v>
      </c>
      <c r="B95" s="3">
        <v>6.48</v>
      </c>
      <c r="C95" s="3" t="s">
        <v>156</v>
      </c>
      <c r="D95" s="2">
        <v>3</v>
      </c>
      <c r="E95" s="2">
        <v>450</v>
      </c>
      <c r="F95" s="2">
        <v>150</v>
      </c>
      <c r="G95" s="2">
        <v>50</v>
      </c>
      <c r="H95" s="2">
        <v>1500</v>
      </c>
      <c r="I95" s="2">
        <v>50</v>
      </c>
      <c r="J95" s="2">
        <v>50</v>
      </c>
      <c r="K95" s="4">
        <v>1500</v>
      </c>
      <c r="L95" s="2">
        <v>100000</v>
      </c>
    </row>
    <row r="96" spans="1:12" x14ac:dyDescent="0.2">
      <c r="A96" s="2" t="s">
        <v>212</v>
      </c>
      <c r="B96" s="3">
        <v>2.0651999999999999</v>
      </c>
      <c r="C96" s="3" t="s">
        <v>157</v>
      </c>
      <c r="D96" s="2">
        <v>2</v>
      </c>
      <c r="E96" s="2">
        <v>120</v>
      </c>
      <c r="F96" s="2">
        <v>60</v>
      </c>
      <c r="G96" s="2">
        <v>20</v>
      </c>
      <c r="H96" s="2">
        <v>300</v>
      </c>
      <c r="I96" s="2">
        <v>20</v>
      </c>
      <c r="J96" s="2">
        <v>20</v>
      </c>
      <c r="K96" s="4">
        <v>300</v>
      </c>
      <c r="L96" s="2">
        <v>10000</v>
      </c>
    </row>
    <row r="97" spans="1:12" x14ac:dyDescent="0.2">
      <c r="A97" s="2" t="s">
        <v>213</v>
      </c>
      <c r="B97" s="3">
        <v>2.9119999999999999</v>
      </c>
      <c r="C97" s="3" t="s">
        <v>159</v>
      </c>
      <c r="D97" s="2">
        <v>3</v>
      </c>
      <c r="E97" s="2">
        <v>450</v>
      </c>
      <c r="F97" s="2">
        <v>150</v>
      </c>
      <c r="G97" s="2">
        <v>50</v>
      </c>
      <c r="H97" s="2">
        <v>1500</v>
      </c>
      <c r="I97" s="2">
        <v>50</v>
      </c>
      <c r="J97" s="2">
        <v>50</v>
      </c>
      <c r="K97" s="4">
        <v>1500</v>
      </c>
      <c r="L97" s="2">
        <v>100000</v>
      </c>
    </row>
    <row r="98" spans="1:12" x14ac:dyDescent="0.2">
      <c r="A98" s="2" t="s">
        <v>214</v>
      </c>
      <c r="B98" s="3">
        <v>13.16</v>
      </c>
      <c r="C98" s="3" t="s">
        <v>156</v>
      </c>
      <c r="D98" s="2">
        <v>3</v>
      </c>
      <c r="E98" s="2">
        <v>450</v>
      </c>
      <c r="F98" s="2">
        <v>150</v>
      </c>
      <c r="G98" s="2">
        <v>50</v>
      </c>
      <c r="H98" s="2">
        <v>1500</v>
      </c>
      <c r="I98" s="2">
        <v>50</v>
      </c>
      <c r="J98" s="2">
        <v>50</v>
      </c>
      <c r="K98" s="4">
        <v>1500</v>
      </c>
      <c r="L98" s="2">
        <v>100000</v>
      </c>
    </row>
    <row r="99" spans="1:12" x14ac:dyDescent="0.2">
      <c r="A99" s="2" t="s">
        <v>43</v>
      </c>
      <c r="B99" s="3">
        <v>30.08</v>
      </c>
      <c r="C99" s="3" t="s">
        <v>157</v>
      </c>
      <c r="D99" s="2">
        <v>2</v>
      </c>
      <c r="E99" s="2">
        <v>120</v>
      </c>
      <c r="F99" s="2">
        <v>60</v>
      </c>
      <c r="G99" s="2">
        <v>20</v>
      </c>
      <c r="H99" s="2">
        <v>300</v>
      </c>
      <c r="I99" s="2">
        <v>20</v>
      </c>
      <c r="J99" s="2">
        <v>20</v>
      </c>
      <c r="K99" s="4">
        <v>300</v>
      </c>
      <c r="L99" s="2">
        <v>10000</v>
      </c>
    </row>
    <row r="100" spans="1:12" x14ac:dyDescent="0.2">
      <c r="A100" s="2" t="s">
        <v>215</v>
      </c>
      <c r="B100" s="3">
        <v>3.339</v>
      </c>
      <c r="C100" s="3" t="s">
        <v>159</v>
      </c>
      <c r="D100" s="2">
        <v>3</v>
      </c>
      <c r="E100" s="2">
        <v>450</v>
      </c>
      <c r="F100" s="2">
        <v>150</v>
      </c>
      <c r="G100" s="2">
        <v>50</v>
      </c>
      <c r="H100" s="2">
        <v>1500</v>
      </c>
      <c r="I100" s="2">
        <v>50</v>
      </c>
      <c r="J100" s="2">
        <v>50</v>
      </c>
      <c r="K100" s="4">
        <v>1500</v>
      </c>
      <c r="L100" s="2">
        <v>1000000</v>
      </c>
    </row>
    <row r="101" spans="1:12" x14ac:dyDescent="0.2">
      <c r="A101" s="2" t="s">
        <v>80</v>
      </c>
      <c r="B101" s="3">
        <v>9.67</v>
      </c>
      <c r="C101" s="3" t="s">
        <v>161</v>
      </c>
      <c r="D101" s="2">
        <v>2</v>
      </c>
      <c r="E101" s="2">
        <v>120</v>
      </c>
      <c r="F101" s="2">
        <v>60</v>
      </c>
      <c r="G101" s="2">
        <v>20</v>
      </c>
      <c r="H101" s="2">
        <v>300</v>
      </c>
      <c r="I101" s="2">
        <v>20</v>
      </c>
      <c r="J101" s="2">
        <v>20</v>
      </c>
      <c r="K101" s="4">
        <v>300</v>
      </c>
      <c r="L101" s="2">
        <v>10000</v>
      </c>
    </row>
    <row r="102" spans="1:12" x14ac:dyDescent="0.2">
      <c r="A102" s="2" t="s">
        <v>83</v>
      </c>
      <c r="B102" s="3">
        <v>12.701000000000001</v>
      </c>
      <c r="C102" s="3" t="s">
        <v>159</v>
      </c>
      <c r="D102" s="3">
        <v>5</v>
      </c>
      <c r="E102" s="3">
        <v>100000</v>
      </c>
      <c r="F102" s="3">
        <v>25000</v>
      </c>
      <c r="G102" s="3">
        <v>5000</v>
      </c>
      <c r="H102" s="3">
        <v>10000</v>
      </c>
      <c r="I102" s="3">
        <f>G102</f>
        <v>5000</v>
      </c>
      <c r="J102" s="3">
        <f>I102*2</f>
        <v>10000</v>
      </c>
      <c r="K102" s="5">
        <f>H102</f>
        <v>10000</v>
      </c>
      <c r="L102" s="2">
        <v>1000000</v>
      </c>
    </row>
    <row r="103" spans="1:12" x14ac:dyDescent="0.2">
      <c r="A103" s="2" t="s">
        <v>84</v>
      </c>
      <c r="B103" s="3">
        <v>61.83</v>
      </c>
      <c r="C103" s="3" t="s">
        <v>159</v>
      </c>
      <c r="D103" s="3">
        <v>5</v>
      </c>
      <c r="E103" s="3">
        <v>100000</v>
      </c>
      <c r="F103" s="3">
        <v>25000</v>
      </c>
      <c r="G103" s="3">
        <v>5000</v>
      </c>
      <c r="H103" s="3">
        <v>10000</v>
      </c>
      <c r="I103" s="3">
        <f>G103</f>
        <v>5000</v>
      </c>
      <c r="J103" s="3">
        <f>I103*2</f>
        <v>10000</v>
      </c>
      <c r="K103" s="5">
        <f>H103</f>
        <v>10000</v>
      </c>
      <c r="L103" s="2">
        <v>1000000</v>
      </c>
    </row>
    <row r="104" spans="1:12" x14ac:dyDescent="0.2">
      <c r="A104" s="2" t="s">
        <v>216</v>
      </c>
      <c r="B104" s="3">
        <v>9.9</v>
      </c>
      <c r="C104" s="3" t="s">
        <v>159</v>
      </c>
      <c r="D104" s="2">
        <v>3</v>
      </c>
      <c r="E104" s="2">
        <v>450</v>
      </c>
      <c r="F104" s="2">
        <v>150</v>
      </c>
      <c r="G104" s="2">
        <v>50</v>
      </c>
      <c r="H104" s="2">
        <v>1500</v>
      </c>
      <c r="I104" s="2">
        <v>50</v>
      </c>
      <c r="J104" s="2">
        <v>50</v>
      </c>
      <c r="K104" s="4">
        <v>1500</v>
      </c>
      <c r="L104" s="2">
        <v>1000000</v>
      </c>
    </row>
    <row r="105" spans="1:12" x14ac:dyDescent="0.2">
      <c r="A105" s="2" t="s">
        <v>217</v>
      </c>
      <c r="B105" s="3">
        <v>8.14</v>
      </c>
      <c r="C105" s="3" t="s">
        <v>159</v>
      </c>
      <c r="D105" s="2">
        <v>3</v>
      </c>
      <c r="E105" s="2">
        <v>450</v>
      </c>
      <c r="F105" s="2">
        <v>150</v>
      </c>
      <c r="G105" s="2">
        <v>50</v>
      </c>
      <c r="H105" s="2">
        <v>1500</v>
      </c>
      <c r="I105" s="2">
        <v>50</v>
      </c>
      <c r="J105" s="2">
        <v>50</v>
      </c>
      <c r="K105" s="4">
        <v>1500</v>
      </c>
      <c r="L105" s="2">
        <v>1000000</v>
      </c>
    </row>
    <row r="106" spans="1:12" x14ac:dyDescent="0.2">
      <c r="A106" s="2" t="s">
        <v>49</v>
      </c>
      <c r="B106" s="3">
        <v>144.4</v>
      </c>
      <c r="C106" s="3" t="s">
        <v>156</v>
      </c>
      <c r="D106" s="2">
        <v>4</v>
      </c>
      <c r="E106" s="2">
        <v>1600</v>
      </c>
      <c r="F106" s="2">
        <v>400</v>
      </c>
      <c r="G106" s="2">
        <v>100</v>
      </c>
      <c r="H106" s="2">
        <v>3000</v>
      </c>
      <c r="I106" s="2">
        <v>100</v>
      </c>
      <c r="J106" s="2">
        <v>100</v>
      </c>
      <c r="K106" s="4">
        <v>3000</v>
      </c>
      <c r="L106" s="2">
        <v>10000000</v>
      </c>
    </row>
    <row r="107" spans="1:12" x14ac:dyDescent="0.2">
      <c r="A107" s="3" t="s">
        <v>218</v>
      </c>
      <c r="B107" s="3">
        <v>28.58</v>
      </c>
      <c r="C107" s="3" t="s">
        <v>159</v>
      </c>
      <c r="D107" s="3">
        <v>1</v>
      </c>
      <c r="E107" s="3">
        <v>80</v>
      </c>
      <c r="F107" s="3">
        <v>20</v>
      </c>
      <c r="G107" s="3">
        <v>2</v>
      </c>
      <c r="H107" s="3">
        <v>50</v>
      </c>
      <c r="I107" s="3">
        <v>2</v>
      </c>
      <c r="J107" s="3">
        <v>4</v>
      </c>
      <c r="K107" s="5">
        <f>0.44/(H107/(L107/10))*H107</f>
        <v>439.99999999999994</v>
      </c>
      <c r="L107" s="3">
        <v>10000</v>
      </c>
    </row>
    <row r="108" spans="1:12" x14ac:dyDescent="0.2">
      <c r="A108" s="2" t="s">
        <v>219</v>
      </c>
      <c r="B108" s="3">
        <v>3.21</v>
      </c>
      <c r="C108" s="3" t="s">
        <v>159</v>
      </c>
      <c r="D108" s="2">
        <v>3</v>
      </c>
      <c r="E108" s="2">
        <v>450</v>
      </c>
      <c r="F108" s="2">
        <v>150</v>
      </c>
      <c r="G108" s="2">
        <v>50</v>
      </c>
      <c r="H108" s="2">
        <v>1500</v>
      </c>
      <c r="I108" s="2">
        <v>50</v>
      </c>
      <c r="J108" s="2">
        <v>50</v>
      </c>
      <c r="K108" s="4">
        <v>1500</v>
      </c>
      <c r="L108" s="2">
        <v>1000000</v>
      </c>
    </row>
    <row r="109" spans="1:12" x14ac:dyDescent="0.2">
      <c r="A109" s="2" t="s">
        <v>220</v>
      </c>
      <c r="B109" s="3">
        <v>75</v>
      </c>
      <c r="C109" s="3" t="s">
        <v>161</v>
      </c>
      <c r="D109" s="2">
        <v>2</v>
      </c>
      <c r="E109" s="2">
        <v>120</v>
      </c>
      <c r="F109" s="2">
        <v>60</v>
      </c>
      <c r="G109" s="2">
        <v>20</v>
      </c>
      <c r="H109" s="2">
        <v>300</v>
      </c>
      <c r="I109" s="2">
        <v>20</v>
      </c>
      <c r="J109" s="2">
        <v>20</v>
      </c>
      <c r="K109" s="4">
        <v>300</v>
      </c>
      <c r="L109" s="2">
        <v>10000</v>
      </c>
    </row>
    <row r="110" spans="1:12" x14ac:dyDescent="0.2">
      <c r="A110" s="2" t="s">
        <v>221</v>
      </c>
      <c r="B110" s="3">
        <v>10.36</v>
      </c>
      <c r="C110" s="3" t="s">
        <v>159</v>
      </c>
      <c r="D110" s="2">
        <v>3</v>
      </c>
      <c r="E110" s="2">
        <v>450</v>
      </c>
      <c r="F110" s="2">
        <v>150</v>
      </c>
      <c r="G110" s="2">
        <v>50</v>
      </c>
      <c r="H110" s="2">
        <v>1500</v>
      </c>
      <c r="I110" s="2">
        <v>50</v>
      </c>
      <c r="J110" s="2">
        <v>50</v>
      </c>
      <c r="K110" s="4">
        <v>1500</v>
      </c>
      <c r="L110" s="2">
        <v>10000000</v>
      </c>
    </row>
    <row r="111" spans="1:12" x14ac:dyDescent="0.2">
      <c r="A111" s="2" t="s">
        <v>126</v>
      </c>
      <c r="B111" s="3">
        <v>9.3919999999999995</v>
      </c>
      <c r="C111" s="3" t="s">
        <v>156</v>
      </c>
      <c r="D111" s="2">
        <v>4</v>
      </c>
      <c r="E111" s="2">
        <v>1600</v>
      </c>
      <c r="F111" s="2">
        <v>400</v>
      </c>
      <c r="G111" s="2">
        <v>100</v>
      </c>
      <c r="H111" s="2">
        <v>3000</v>
      </c>
      <c r="I111" s="2">
        <v>100</v>
      </c>
      <c r="J111" s="2">
        <v>100</v>
      </c>
      <c r="K111" s="4">
        <v>3000</v>
      </c>
      <c r="L111" s="2">
        <v>10000000</v>
      </c>
    </row>
    <row r="112" spans="1:12" x14ac:dyDescent="0.2">
      <c r="A112" s="2" t="s">
        <v>222</v>
      </c>
      <c r="B112" s="3">
        <v>5.93</v>
      </c>
      <c r="C112" s="3" t="s">
        <v>156</v>
      </c>
      <c r="D112" s="2">
        <v>3</v>
      </c>
      <c r="E112" s="2">
        <v>450</v>
      </c>
      <c r="F112" s="2">
        <v>150</v>
      </c>
      <c r="G112" s="2">
        <v>50</v>
      </c>
      <c r="H112" s="2">
        <v>1500</v>
      </c>
      <c r="I112" s="2">
        <v>50</v>
      </c>
      <c r="J112" s="2">
        <v>50</v>
      </c>
      <c r="K112" s="4">
        <v>1500</v>
      </c>
      <c r="L112" s="2">
        <v>1000000</v>
      </c>
    </row>
    <row r="113" spans="1:12" x14ac:dyDescent="0.2">
      <c r="A113" s="2" t="s">
        <v>118</v>
      </c>
      <c r="B113" s="3">
        <v>4.6100000000000003</v>
      </c>
      <c r="C113" s="3" t="s">
        <v>156</v>
      </c>
      <c r="D113" s="2">
        <v>3</v>
      </c>
      <c r="E113" s="2">
        <v>450</v>
      </c>
      <c r="F113" s="2">
        <v>150</v>
      </c>
      <c r="G113" s="2">
        <v>50</v>
      </c>
      <c r="H113" s="2">
        <v>1500</v>
      </c>
      <c r="I113" s="2">
        <v>50</v>
      </c>
      <c r="J113" s="2">
        <v>50</v>
      </c>
      <c r="K113" s="4">
        <v>1500</v>
      </c>
      <c r="L113" s="2">
        <v>1000000</v>
      </c>
    </row>
    <row r="114" spans="1:12" x14ac:dyDescent="0.2">
      <c r="A114" s="2" t="s">
        <v>223</v>
      </c>
      <c r="B114" s="3">
        <v>24.1</v>
      </c>
      <c r="C114" s="3" t="s">
        <v>156</v>
      </c>
      <c r="D114" s="2">
        <v>3</v>
      </c>
      <c r="E114" s="2">
        <v>450</v>
      </c>
      <c r="F114" s="2">
        <v>150</v>
      </c>
      <c r="G114" s="2">
        <v>50</v>
      </c>
      <c r="H114" s="2">
        <v>1500</v>
      </c>
      <c r="I114" s="2">
        <v>50</v>
      </c>
      <c r="J114" s="2">
        <v>50</v>
      </c>
      <c r="K114" s="4">
        <v>1500</v>
      </c>
      <c r="L114" s="2">
        <v>1000000</v>
      </c>
    </row>
    <row r="115" spans="1:12" x14ac:dyDescent="0.2">
      <c r="A115" s="2" t="s">
        <v>224</v>
      </c>
      <c r="B115" s="3">
        <v>54.5</v>
      </c>
      <c r="C115" s="3" t="s">
        <v>156</v>
      </c>
      <c r="D115" s="2">
        <v>2</v>
      </c>
      <c r="E115" s="2">
        <v>120</v>
      </c>
      <c r="F115" s="2">
        <v>60</v>
      </c>
      <c r="G115" s="2">
        <v>20</v>
      </c>
      <c r="H115" s="2">
        <v>300</v>
      </c>
      <c r="I115" s="2">
        <v>20</v>
      </c>
      <c r="J115" s="2">
        <v>20</v>
      </c>
      <c r="K115" s="4">
        <v>300</v>
      </c>
      <c r="L115" s="2">
        <v>1000000</v>
      </c>
    </row>
    <row r="116" spans="1:12" x14ac:dyDescent="0.2">
      <c r="A116" s="2" t="s">
        <v>225</v>
      </c>
      <c r="B116" s="3">
        <v>93.1</v>
      </c>
      <c r="C116" s="3" t="s">
        <v>156</v>
      </c>
      <c r="D116" s="2">
        <v>4</v>
      </c>
      <c r="E116" s="2">
        <v>1600</v>
      </c>
      <c r="F116" s="2">
        <v>400</v>
      </c>
      <c r="G116" s="2">
        <v>100</v>
      </c>
      <c r="H116" s="2">
        <v>3000</v>
      </c>
      <c r="I116" s="2">
        <v>100</v>
      </c>
      <c r="J116" s="2">
        <v>100</v>
      </c>
      <c r="K116" s="4">
        <v>3000</v>
      </c>
      <c r="L116" s="2">
        <v>10000000</v>
      </c>
    </row>
    <row r="117" spans="1:12" x14ac:dyDescent="0.2">
      <c r="A117" s="2" t="s">
        <v>226</v>
      </c>
      <c r="B117" s="3">
        <v>36.9</v>
      </c>
      <c r="C117" s="3" t="s">
        <v>157</v>
      </c>
      <c r="D117" s="2">
        <v>2</v>
      </c>
      <c r="E117" s="2">
        <v>120</v>
      </c>
      <c r="F117" s="2">
        <v>60</v>
      </c>
      <c r="G117" s="2">
        <v>20</v>
      </c>
      <c r="H117" s="2">
        <v>300</v>
      </c>
      <c r="I117" s="2">
        <v>20</v>
      </c>
      <c r="J117" s="2">
        <v>20</v>
      </c>
      <c r="K117" s="4">
        <v>300</v>
      </c>
      <c r="L117" s="2">
        <v>1000000</v>
      </c>
    </row>
    <row r="118" spans="1:12" x14ac:dyDescent="0.2">
      <c r="A118" s="2" t="s">
        <v>227</v>
      </c>
      <c r="B118" s="3">
        <v>12.8</v>
      </c>
      <c r="C118" s="3" t="s">
        <v>159</v>
      </c>
      <c r="D118" s="2">
        <v>3</v>
      </c>
      <c r="E118" s="2">
        <v>450</v>
      </c>
      <c r="F118" s="2">
        <v>150</v>
      </c>
      <c r="G118" s="2">
        <v>50</v>
      </c>
      <c r="H118" s="2">
        <v>1500</v>
      </c>
      <c r="I118" s="2">
        <v>50</v>
      </c>
      <c r="J118" s="2">
        <v>50</v>
      </c>
      <c r="K118" s="4">
        <v>1500</v>
      </c>
      <c r="L118" s="2">
        <v>1000000</v>
      </c>
    </row>
    <row r="119" spans="1:12" x14ac:dyDescent="0.2">
      <c r="A119" s="2" t="s">
        <v>48</v>
      </c>
      <c r="B119" s="3">
        <v>13.516999999999999</v>
      </c>
      <c r="C119" s="3" t="s">
        <v>157</v>
      </c>
      <c r="D119" s="2">
        <v>2</v>
      </c>
      <c r="E119" s="2">
        <v>120</v>
      </c>
      <c r="F119" s="2">
        <v>60</v>
      </c>
      <c r="G119" s="2">
        <v>20</v>
      </c>
      <c r="H119" s="2">
        <v>300</v>
      </c>
      <c r="I119" s="2">
        <v>20</v>
      </c>
      <c r="J119" s="2">
        <v>20</v>
      </c>
      <c r="K119" s="4">
        <v>300</v>
      </c>
      <c r="L119" s="2">
        <v>1000000</v>
      </c>
    </row>
    <row r="120" spans="1:12" x14ac:dyDescent="0.2">
      <c r="A120" s="2" t="s">
        <v>121</v>
      </c>
      <c r="B120" s="3">
        <v>15.19</v>
      </c>
      <c r="C120" s="3" t="s">
        <v>156</v>
      </c>
      <c r="D120" s="2">
        <v>3</v>
      </c>
      <c r="E120" s="2">
        <v>450</v>
      </c>
      <c r="F120" s="2">
        <v>150</v>
      </c>
      <c r="G120" s="2">
        <v>50</v>
      </c>
      <c r="H120" s="2">
        <v>1500</v>
      </c>
      <c r="I120" s="2">
        <v>50</v>
      </c>
      <c r="J120" s="2">
        <v>50</v>
      </c>
      <c r="K120" s="4">
        <v>1500</v>
      </c>
      <c r="L120" s="2">
        <v>1000000</v>
      </c>
    </row>
    <row r="121" spans="1:12" x14ac:dyDescent="0.2">
      <c r="A121" s="2" t="s">
        <v>122</v>
      </c>
      <c r="B121" s="3">
        <v>15.18</v>
      </c>
      <c r="C121" s="3" t="s">
        <v>159</v>
      </c>
      <c r="D121" s="2">
        <v>3</v>
      </c>
      <c r="E121" s="2">
        <v>450</v>
      </c>
      <c r="F121" s="2">
        <v>150</v>
      </c>
      <c r="G121" s="2">
        <v>50</v>
      </c>
      <c r="H121" s="2">
        <v>1500</v>
      </c>
      <c r="I121" s="2">
        <v>50</v>
      </c>
      <c r="J121" s="2">
        <v>50</v>
      </c>
      <c r="K121" s="4">
        <v>1500</v>
      </c>
      <c r="L121" s="2">
        <v>1000000</v>
      </c>
    </row>
    <row r="122" spans="1:12" x14ac:dyDescent="0.2">
      <c r="A122" s="2" t="s">
        <v>140</v>
      </c>
      <c r="B122" s="3">
        <v>109.77</v>
      </c>
      <c r="C122" s="3" t="s">
        <v>161</v>
      </c>
      <c r="D122" s="2">
        <v>3</v>
      </c>
      <c r="E122" s="2">
        <v>450</v>
      </c>
      <c r="F122" s="2">
        <v>150</v>
      </c>
      <c r="G122" s="2">
        <v>50</v>
      </c>
      <c r="H122" s="2">
        <v>1500</v>
      </c>
      <c r="I122" s="2">
        <v>50</v>
      </c>
      <c r="J122" s="2">
        <v>50</v>
      </c>
      <c r="K122" s="4">
        <v>1500</v>
      </c>
      <c r="L122" s="2">
        <v>1000000</v>
      </c>
    </row>
    <row r="123" spans="1:12" x14ac:dyDescent="0.2">
      <c r="A123" s="2" t="s">
        <v>76</v>
      </c>
      <c r="B123" s="3">
        <v>8.2750000000000004</v>
      </c>
      <c r="C123" s="3" t="s">
        <v>159</v>
      </c>
      <c r="D123" s="2">
        <v>3</v>
      </c>
      <c r="E123" s="2">
        <v>450</v>
      </c>
      <c r="F123" s="2">
        <v>150</v>
      </c>
      <c r="G123" s="2">
        <v>50</v>
      </c>
      <c r="H123" s="2">
        <v>1500</v>
      </c>
      <c r="I123" s="2">
        <v>50</v>
      </c>
      <c r="J123" s="2">
        <v>50</v>
      </c>
      <c r="K123" s="4">
        <v>1500</v>
      </c>
      <c r="L123" s="2">
        <v>1000000</v>
      </c>
    </row>
    <row r="124" spans="1:12" x14ac:dyDescent="0.2">
      <c r="A124" s="2" t="s">
        <v>228</v>
      </c>
      <c r="B124" s="3">
        <v>8.51</v>
      </c>
      <c r="C124" s="3" t="s">
        <v>161</v>
      </c>
      <c r="D124" s="2">
        <v>2</v>
      </c>
      <c r="E124" s="2">
        <v>120</v>
      </c>
      <c r="F124" s="2">
        <v>60</v>
      </c>
      <c r="G124" s="2">
        <v>20</v>
      </c>
      <c r="H124" s="2">
        <v>300</v>
      </c>
      <c r="I124" s="2">
        <v>20</v>
      </c>
      <c r="J124" s="2">
        <v>20</v>
      </c>
      <c r="K124" s="4">
        <v>300</v>
      </c>
      <c r="L124" s="2">
        <v>10000</v>
      </c>
    </row>
    <row r="125" spans="1:12" x14ac:dyDescent="0.2">
      <c r="A125" s="2" t="s">
        <v>229</v>
      </c>
      <c r="B125" s="3">
        <v>44.494999999999997</v>
      </c>
      <c r="C125" s="3" t="s">
        <v>156</v>
      </c>
      <c r="D125" s="2">
        <v>3</v>
      </c>
      <c r="E125" s="2">
        <v>450</v>
      </c>
      <c r="F125" s="2">
        <v>150</v>
      </c>
      <c r="G125" s="2">
        <v>50</v>
      </c>
      <c r="H125" s="2">
        <v>1500</v>
      </c>
      <c r="I125" s="2">
        <v>50</v>
      </c>
      <c r="J125" s="2">
        <v>50</v>
      </c>
      <c r="K125" s="4">
        <v>1500</v>
      </c>
      <c r="L125" s="2">
        <v>1000000</v>
      </c>
    </row>
    <row r="126" spans="1:12" x14ac:dyDescent="0.2">
      <c r="A126" s="3" t="s">
        <v>230</v>
      </c>
      <c r="B126" s="3">
        <v>2620000</v>
      </c>
      <c r="C126" s="3" t="s">
        <v>157</v>
      </c>
      <c r="D126" s="3">
        <v>1</v>
      </c>
      <c r="E126" s="3">
        <v>80</v>
      </c>
      <c r="F126" s="3">
        <v>20</v>
      </c>
      <c r="G126" s="3">
        <v>2</v>
      </c>
      <c r="H126" s="3">
        <v>50</v>
      </c>
      <c r="I126" s="3">
        <v>2</v>
      </c>
      <c r="J126" s="3">
        <v>4</v>
      </c>
      <c r="K126" s="5">
        <f>0.44/(H126/(L126/10))*H126</f>
        <v>4400</v>
      </c>
      <c r="L126" s="3">
        <v>100000</v>
      </c>
    </row>
    <row r="127" spans="1:12" x14ac:dyDescent="0.2">
      <c r="A127" s="2" t="s">
        <v>231</v>
      </c>
      <c r="B127" s="3">
        <v>9.49</v>
      </c>
      <c r="C127" s="3" t="s">
        <v>159</v>
      </c>
      <c r="D127" s="2">
        <v>2</v>
      </c>
      <c r="E127" s="2">
        <v>120</v>
      </c>
      <c r="F127" s="2">
        <v>60</v>
      </c>
      <c r="G127" s="2">
        <v>20</v>
      </c>
      <c r="H127" s="2">
        <v>300</v>
      </c>
      <c r="I127" s="2">
        <v>20</v>
      </c>
      <c r="J127" s="2">
        <v>20</v>
      </c>
      <c r="K127" s="4">
        <v>300</v>
      </c>
      <c r="L127" s="2">
        <v>100000</v>
      </c>
    </row>
    <row r="128" spans="1:12" x14ac:dyDescent="0.2">
      <c r="A128" s="2" t="s">
        <v>232</v>
      </c>
      <c r="B128" s="3">
        <v>3.2616999999999998</v>
      </c>
      <c r="C128" s="3" t="s">
        <v>156</v>
      </c>
      <c r="D128" s="2">
        <v>3</v>
      </c>
      <c r="E128" s="2">
        <v>450</v>
      </c>
      <c r="F128" s="2">
        <v>150</v>
      </c>
      <c r="G128" s="2">
        <v>50</v>
      </c>
      <c r="H128" s="2">
        <v>1500</v>
      </c>
      <c r="I128" s="2">
        <v>50</v>
      </c>
      <c r="J128" s="2">
        <v>50</v>
      </c>
      <c r="K128" s="4">
        <v>1500</v>
      </c>
      <c r="L128" s="2">
        <v>1000000</v>
      </c>
    </row>
    <row r="129" spans="1:12" x14ac:dyDescent="0.2">
      <c r="A129" s="2" t="s">
        <v>85</v>
      </c>
      <c r="B129" s="3">
        <v>67.709999999999994</v>
      </c>
      <c r="C129" s="3" t="s">
        <v>161</v>
      </c>
      <c r="D129" s="2">
        <v>3</v>
      </c>
      <c r="E129" s="2">
        <v>450</v>
      </c>
      <c r="F129" s="2">
        <v>150</v>
      </c>
      <c r="G129" s="2">
        <v>50</v>
      </c>
      <c r="H129" s="2">
        <v>1500</v>
      </c>
      <c r="I129" s="2">
        <v>50</v>
      </c>
      <c r="J129" s="2">
        <v>50</v>
      </c>
      <c r="K129" s="4">
        <v>1500</v>
      </c>
      <c r="L129" s="2">
        <v>100000</v>
      </c>
    </row>
    <row r="130" spans="1:12" x14ac:dyDescent="0.2">
      <c r="A130" s="2" t="s">
        <v>233</v>
      </c>
      <c r="B130" s="3">
        <v>21.14</v>
      </c>
      <c r="C130" s="3" t="s">
        <v>161</v>
      </c>
      <c r="D130" s="2">
        <v>3</v>
      </c>
      <c r="E130" s="2">
        <v>450</v>
      </c>
      <c r="F130" s="2">
        <v>150</v>
      </c>
      <c r="G130" s="2">
        <v>50</v>
      </c>
      <c r="H130" s="2">
        <v>1500</v>
      </c>
      <c r="I130" s="2">
        <v>50</v>
      </c>
      <c r="J130" s="2">
        <v>50</v>
      </c>
      <c r="K130" s="4">
        <v>1500</v>
      </c>
      <c r="L130" s="2">
        <v>1000000</v>
      </c>
    </row>
    <row r="131" spans="1:12" x14ac:dyDescent="0.2">
      <c r="A131" s="2" t="s">
        <v>234</v>
      </c>
      <c r="B131" s="3">
        <v>14.1</v>
      </c>
      <c r="C131" s="3" t="s">
        <v>159</v>
      </c>
      <c r="D131" s="2">
        <v>2</v>
      </c>
      <c r="E131" s="2">
        <v>120</v>
      </c>
      <c r="F131" s="2">
        <v>60</v>
      </c>
      <c r="G131" s="2">
        <v>20</v>
      </c>
      <c r="H131" s="2">
        <v>300</v>
      </c>
      <c r="I131" s="2">
        <v>20</v>
      </c>
      <c r="J131" s="2">
        <v>20</v>
      </c>
      <c r="K131" s="4">
        <v>300</v>
      </c>
      <c r="L131" s="2">
        <v>100000</v>
      </c>
    </row>
    <row r="132" spans="1:12" x14ac:dyDescent="0.2">
      <c r="A132" s="2" t="s">
        <v>87</v>
      </c>
      <c r="B132" s="3">
        <v>4.8600000000000003</v>
      </c>
      <c r="C132" s="3" t="s">
        <v>159</v>
      </c>
      <c r="D132" s="2">
        <v>3</v>
      </c>
      <c r="E132" s="2">
        <v>450</v>
      </c>
      <c r="F132" s="2">
        <v>150</v>
      </c>
      <c r="G132" s="2">
        <v>50</v>
      </c>
      <c r="H132" s="2">
        <v>1500</v>
      </c>
      <c r="I132" s="2">
        <v>50</v>
      </c>
      <c r="J132" s="2">
        <v>50</v>
      </c>
      <c r="K132" s="4">
        <v>1500</v>
      </c>
      <c r="L132" s="2">
        <v>1000000</v>
      </c>
    </row>
    <row r="133" spans="1:12" x14ac:dyDescent="0.2">
      <c r="A133" s="2" t="s">
        <v>47</v>
      </c>
      <c r="B133" s="3">
        <v>48.27</v>
      </c>
      <c r="C133" s="3" t="s">
        <v>156</v>
      </c>
      <c r="D133" s="2">
        <v>3</v>
      </c>
      <c r="E133" s="2">
        <v>450</v>
      </c>
      <c r="F133" s="2">
        <v>150</v>
      </c>
      <c r="G133" s="2">
        <v>50</v>
      </c>
      <c r="H133" s="2">
        <v>1500</v>
      </c>
      <c r="I133" s="2">
        <v>50</v>
      </c>
      <c r="J133" s="2">
        <v>50</v>
      </c>
      <c r="K133" s="4">
        <v>1500</v>
      </c>
      <c r="L133" s="2">
        <v>1000000</v>
      </c>
    </row>
    <row r="134" spans="1:12" x14ac:dyDescent="0.2">
      <c r="A134" s="2" t="s">
        <v>235</v>
      </c>
      <c r="B134" s="3">
        <v>240.4</v>
      </c>
      <c r="C134" s="3" t="s">
        <v>156</v>
      </c>
      <c r="D134" s="2">
        <v>4</v>
      </c>
      <c r="E134" s="2">
        <v>1600</v>
      </c>
      <c r="F134" s="2">
        <v>400</v>
      </c>
      <c r="G134" s="2">
        <v>100</v>
      </c>
      <c r="H134" s="2">
        <v>3000</v>
      </c>
      <c r="I134" s="2">
        <v>100</v>
      </c>
      <c r="J134" s="2">
        <v>100</v>
      </c>
      <c r="K134" s="4">
        <v>3000</v>
      </c>
      <c r="L134" s="2">
        <v>10000000</v>
      </c>
    </row>
    <row r="135" spans="1:12" x14ac:dyDescent="0.2">
      <c r="A135" s="2" t="s">
        <v>123</v>
      </c>
      <c r="B135" s="3">
        <v>18.478999999999999</v>
      </c>
      <c r="C135" s="3" t="s">
        <v>159</v>
      </c>
      <c r="D135" s="2">
        <v>3</v>
      </c>
      <c r="E135" s="2">
        <v>450</v>
      </c>
      <c r="F135" s="2">
        <v>150</v>
      </c>
      <c r="G135" s="2">
        <v>50</v>
      </c>
      <c r="H135" s="2">
        <v>1500</v>
      </c>
      <c r="I135" s="2">
        <v>50</v>
      </c>
      <c r="J135" s="2">
        <v>50</v>
      </c>
      <c r="K135" s="4">
        <v>1500</v>
      </c>
      <c r="L135" s="2">
        <v>1000000</v>
      </c>
    </row>
    <row r="136" spans="1:12" x14ac:dyDescent="0.2">
      <c r="A136" s="2" t="s">
        <v>236</v>
      </c>
      <c r="B136" s="3">
        <v>270.93</v>
      </c>
      <c r="C136" s="3" t="s">
        <v>156</v>
      </c>
      <c r="D136" s="2">
        <v>3</v>
      </c>
      <c r="E136" s="2">
        <v>450</v>
      </c>
      <c r="F136" s="2">
        <v>150</v>
      </c>
      <c r="G136" s="2">
        <v>50</v>
      </c>
      <c r="H136" s="2">
        <v>1500</v>
      </c>
      <c r="I136" s="2">
        <v>50</v>
      </c>
      <c r="J136" s="2">
        <v>50</v>
      </c>
      <c r="K136" s="4">
        <v>1500</v>
      </c>
      <c r="L136" s="2">
        <v>100000</v>
      </c>
    </row>
    <row r="137" spans="1:12" x14ac:dyDescent="0.2">
      <c r="A137" s="2" t="s">
        <v>86</v>
      </c>
      <c r="B137" s="3">
        <v>39.049999999999997</v>
      </c>
      <c r="C137" s="3" t="s">
        <v>159</v>
      </c>
      <c r="D137" s="2">
        <v>3</v>
      </c>
      <c r="E137" s="2">
        <v>450</v>
      </c>
      <c r="F137" s="2">
        <v>150</v>
      </c>
      <c r="G137" s="2">
        <v>50</v>
      </c>
      <c r="H137" s="2">
        <v>1500</v>
      </c>
      <c r="I137" s="2">
        <v>50</v>
      </c>
      <c r="J137" s="2">
        <v>50</v>
      </c>
      <c r="K137" s="4">
        <v>1500</v>
      </c>
      <c r="L137" s="2">
        <v>1000000</v>
      </c>
    </row>
    <row r="138" spans="1:12" x14ac:dyDescent="0.2">
      <c r="A138" s="2" t="s">
        <v>237</v>
      </c>
      <c r="B138" s="3">
        <v>82.78</v>
      </c>
      <c r="C138" s="3" t="s">
        <v>161</v>
      </c>
      <c r="D138" s="2">
        <v>4</v>
      </c>
      <c r="E138" s="2">
        <v>1600</v>
      </c>
      <c r="F138" s="2">
        <v>400</v>
      </c>
      <c r="G138" s="2">
        <v>100</v>
      </c>
      <c r="H138" s="2">
        <v>3000</v>
      </c>
      <c r="I138" s="2">
        <v>100</v>
      </c>
      <c r="J138" s="2">
        <v>100</v>
      </c>
      <c r="K138" s="4">
        <v>3000</v>
      </c>
      <c r="L138" s="2">
        <v>100000000</v>
      </c>
    </row>
    <row r="139" spans="1:12" x14ac:dyDescent="0.2">
      <c r="A139" s="2" t="s">
        <v>54</v>
      </c>
      <c r="B139" s="3">
        <v>70</v>
      </c>
      <c r="C139" s="3" t="s">
        <v>156</v>
      </c>
      <c r="D139" s="2">
        <v>3</v>
      </c>
      <c r="E139" s="2">
        <v>450</v>
      </c>
      <c r="F139" s="2">
        <v>150</v>
      </c>
      <c r="G139" s="2">
        <v>50</v>
      </c>
      <c r="H139" s="2">
        <v>1500</v>
      </c>
      <c r="I139" s="2">
        <v>50</v>
      </c>
      <c r="J139" s="2">
        <v>50</v>
      </c>
      <c r="K139" s="4">
        <v>1500</v>
      </c>
      <c r="L139" s="2">
        <v>1000000</v>
      </c>
    </row>
    <row r="140" spans="1:12" x14ac:dyDescent="0.2">
      <c r="A140" s="2" t="s">
        <v>238</v>
      </c>
      <c r="B140" s="3">
        <v>25.05</v>
      </c>
      <c r="C140" s="3" t="s">
        <v>156</v>
      </c>
      <c r="D140" s="2">
        <v>3</v>
      </c>
      <c r="E140" s="2">
        <v>450</v>
      </c>
      <c r="F140" s="2">
        <v>150</v>
      </c>
      <c r="G140" s="2">
        <v>50</v>
      </c>
      <c r="H140" s="2">
        <v>1500</v>
      </c>
      <c r="I140" s="2">
        <v>50</v>
      </c>
      <c r="J140" s="2">
        <v>50</v>
      </c>
      <c r="K140" s="4">
        <v>1500</v>
      </c>
      <c r="L140" s="2">
        <v>1000000</v>
      </c>
    </row>
    <row r="141" spans="1:12" x14ac:dyDescent="0.2">
      <c r="A141" s="2" t="s">
        <v>239</v>
      </c>
      <c r="B141" s="3">
        <v>5.47</v>
      </c>
      <c r="C141" s="3" t="s">
        <v>159</v>
      </c>
      <c r="D141" s="2">
        <v>3</v>
      </c>
      <c r="E141" s="2">
        <v>450</v>
      </c>
      <c r="F141" s="2">
        <v>150</v>
      </c>
      <c r="G141" s="2">
        <v>50</v>
      </c>
      <c r="H141" s="2">
        <v>1500</v>
      </c>
      <c r="I141" s="2">
        <v>50</v>
      </c>
      <c r="J141" s="2">
        <v>50</v>
      </c>
      <c r="K141" s="4">
        <v>1500</v>
      </c>
      <c r="L141" s="2">
        <v>1000000</v>
      </c>
    </row>
    <row r="142" spans="1:12" x14ac:dyDescent="0.2">
      <c r="A142" s="2" t="s">
        <v>240</v>
      </c>
      <c r="B142" s="3">
        <v>10.53</v>
      </c>
      <c r="C142" s="3" t="s">
        <v>159</v>
      </c>
      <c r="D142" s="2">
        <v>3</v>
      </c>
      <c r="E142" s="2">
        <v>450</v>
      </c>
      <c r="F142" s="2">
        <v>150</v>
      </c>
      <c r="G142" s="2">
        <v>50</v>
      </c>
      <c r="H142" s="2">
        <v>1500</v>
      </c>
      <c r="I142" s="2">
        <v>50</v>
      </c>
      <c r="J142" s="2">
        <v>50</v>
      </c>
      <c r="K142" s="4">
        <v>1500</v>
      </c>
      <c r="L142" s="2">
        <v>1000000</v>
      </c>
    </row>
    <row r="143" spans="1:12" x14ac:dyDescent="0.2">
      <c r="A143" s="2" t="s">
        <v>241</v>
      </c>
      <c r="B143" s="3">
        <v>41.6</v>
      </c>
      <c r="C143" s="3" t="s">
        <v>159</v>
      </c>
      <c r="D143" s="2">
        <v>3</v>
      </c>
      <c r="E143" s="2">
        <v>450</v>
      </c>
      <c r="F143" s="2">
        <v>150</v>
      </c>
      <c r="G143" s="2">
        <v>50</v>
      </c>
      <c r="H143" s="2">
        <v>1500</v>
      </c>
      <c r="I143" s="2">
        <v>50</v>
      </c>
      <c r="J143" s="2">
        <v>50</v>
      </c>
      <c r="K143" s="4">
        <v>1500</v>
      </c>
      <c r="L143" s="2">
        <v>1000000</v>
      </c>
    </row>
    <row r="144" spans="1:12" x14ac:dyDescent="0.2">
      <c r="A144" s="2" t="s">
        <v>242</v>
      </c>
      <c r="B144" s="3">
        <v>64.14</v>
      </c>
      <c r="C144" s="3" t="s">
        <v>159</v>
      </c>
      <c r="D144" s="2">
        <v>4</v>
      </c>
      <c r="E144" s="2">
        <v>1600</v>
      </c>
      <c r="F144" s="2">
        <v>400</v>
      </c>
      <c r="G144" s="2">
        <v>100</v>
      </c>
      <c r="H144" s="2">
        <v>3000</v>
      </c>
      <c r="I144" s="2">
        <v>100</v>
      </c>
      <c r="J144" s="2">
        <v>100</v>
      </c>
      <c r="K144" s="4">
        <v>3000</v>
      </c>
      <c r="L144" s="2">
        <v>10000000</v>
      </c>
    </row>
    <row r="145" spans="1:12" x14ac:dyDescent="0.2">
      <c r="A145" s="2" t="s">
        <v>243</v>
      </c>
      <c r="B145" s="3">
        <v>23.8</v>
      </c>
      <c r="C145" s="3" t="s">
        <v>159</v>
      </c>
      <c r="D145" s="2">
        <v>3</v>
      </c>
      <c r="E145" s="2">
        <v>450</v>
      </c>
      <c r="F145" s="2">
        <v>150</v>
      </c>
      <c r="G145" s="2">
        <v>50</v>
      </c>
      <c r="H145" s="2">
        <v>1500</v>
      </c>
      <c r="I145" s="2">
        <v>50</v>
      </c>
      <c r="J145" s="2">
        <v>50</v>
      </c>
      <c r="K145" s="4">
        <v>1500</v>
      </c>
      <c r="L145" s="2">
        <v>1000000</v>
      </c>
    </row>
    <row r="146" spans="1:12" x14ac:dyDescent="0.2">
      <c r="A146" s="2" t="s">
        <v>61</v>
      </c>
      <c r="B146" s="3">
        <v>46.594000000000001</v>
      </c>
      <c r="C146" s="3" t="s">
        <v>156</v>
      </c>
      <c r="D146" s="2">
        <v>3</v>
      </c>
      <c r="E146" s="2">
        <v>450</v>
      </c>
      <c r="F146" s="2">
        <v>150</v>
      </c>
      <c r="G146" s="2">
        <v>50</v>
      </c>
      <c r="H146" s="2">
        <v>1500</v>
      </c>
      <c r="I146" s="2">
        <v>50</v>
      </c>
      <c r="J146" s="2">
        <v>50</v>
      </c>
      <c r="K146" s="4">
        <v>1500</v>
      </c>
      <c r="L146" s="2">
        <v>100000</v>
      </c>
    </row>
    <row r="147" spans="1:12" x14ac:dyDescent="0.2">
      <c r="A147" s="2" t="s">
        <v>125</v>
      </c>
      <c r="B147" s="3">
        <v>29</v>
      </c>
      <c r="C147" s="3" t="s">
        <v>161</v>
      </c>
      <c r="D147" s="2">
        <v>3</v>
      </c>
      <c r="E147" s="2">
        <v>450</v>
      </c>
      <c r="F147" s="2">
        <v>150</v>
      </c>
      <c r="G147" s="2">
        <v>50</v>
      </c>
      <c r="H147" s="2">
        <v>1500</v>
      </c>
      <c r="I147" s="2">
        <v>50</v>
      </c>
      <c r="J147" s="2">
        <v>50</v>
      </c>
      <c r="K147" s="4">
        <v>1500</v>
      </c>
      <c r="L147" s="2">
        <v>1000000</v>
      </c>
    </row>
    <row r="148" spans="1:12" x14ac:dyDescent="0.2">
      <c r="A148" s="2" t="s">
        <v>244</v>
      </c>
      <c r="B148" s="3">
        <v>37.5</v>
      </c>
      <c r="C148" s="3" t="s">
        <v>161</v>
      </c>
      <c r="D148" s="2">
        <v>4</v>
      </c>
      <c r="E148" s="2">
        <v>1600</v>
      </c>
      <c r="F148" s="2">
        <v>400</v>
      </c>
      <c r="G148" s="2">
        <v>100</v>
      </c>
      <c r="H148" s="2">
        <v>3000</v>
      </c>
      <c r="I148" s="2">
        <v>100</v>
      </c>
      <c r="J148" s="2">
        <v>100</v>
      </c>
      <c r="K148" s="4">
        <v>3000</v>
      </c>
      <c r="L148" s="2">
        <v>10000000</v>
      </c>
    </row>
    <row r="149" spans="1:12" x14ac:dyDescent="0.2">
      <c r="A149" s="2" t="s">
        <v>245</v>
      </c>
      <c r="B149" s="3">
        <v>26.824000000000002</v>
      </c>
      <c r="C149" s="3" t="s">
        <v>159</v>
      </c>
      <c r="D149" s="2">
        <v>3</v>
      </c>
      <c r="E149" s="2">
        <v>450</v>
      </c>
      <c r="F149" s="2">
        <v>150</v>
      </c>
      <c r="G149" s="2">
        <v>50</v>
      </c>
      <c r="H149" s="2">
        <v>1500</v>
      </c>
      <c r="I149" s="2">
        <v>50</v>
      </c>
      <c r="J149" s="2">
        <v>50</v>
      </c>
      <c r="K149" s="4">
        <v>1500</v>
      </c>
      <c r="L149" s="2">
        <v>100000</v>
      </c>
    </row>
    <row r="150" spans="1:12" x14ac:dyDescent="0.2">
      <c r="A150" s="3" t="s">
        <v>246</v>
      </c>
      <c r="B150" s="3">
        <v>1200</v>
      </c>
      <c r="C150" s="3" t="s">
        <v>157</v>
      </c>
      <c r="D150" s="3">
        <v>1</v>
      </c>
      <c r="E150" s="3">
        <v>0.8</v>
      </c>
      <c r="F150" s="3">
        <v>0.2</v>
      </c>
      <c r="G150" s="3">
        <v>0.04</v>
      </c>
      <c r="H150" s="3">
        <v>5</v>
      </c>
      <c r="I150" s="3">
        <v>2</v>
      </c>
      <c r="J150" s="3">
        <v>4</v>
      </c>
      <c r="K150" s="5">
        <f>0.44/(H150/(L150/10))*H150</f>
        <v>44000</v>
      </c>
      <c r="L150" s="3">
        <v>1000000</v>
      </c>
    </row>
    <row r="151" spans="1:12" x14ac:dyDescent="0.2">
      <c r="A151" s="2" t="s">
        <v>247</v>
      </c>
      <c r="B151" s="3">
        <v>3.1</v>
      </c>
      <c r="C151" s="3" t="s">
        <v>159</v>
      </c>
      <c r="D151" s="2">
        <v>3</v>
      </c>
      <c r="E151" s="2">
        <v>450</v>
      </c>
      <c r="F151" s="2">
        <v>150</v>
      </c>
      <c r="G151" s="2">
        <v>50</v>
      </c>
      <c r="H151" s="2">
        <v>1500</v>
      </c>
      <c r="I151" s="2">
        <v>50</v>
      </c>
      <c r="J151" s="2">
        <v>50</v>
      </c>
      <c r="K151" s="4">
        <v>1500</v>
      </c>
      <c r="L151" s="2">
        <v>1000000</v>
      </c>
    </row>
    <row r="152" spans="1:12" x14ac:dyDescent="0.2">
      <c r="A152" s="3" t="s">
        <v>413</v>
      </c>
      <c r="B152" s="3">
        <v>59.406999999999996</v>
      </c>
      <c r="C152" s="3" t="s">
        <v>417</v>
      </c>
      <c r="D152" s="3">
        <v>1</v>
      </c>
      <c r="E152" s="3">
        <v>80</v>
      </c>
      <c r="F152" s="3">
        <v>20</v>
      </c>
      <c r="G152" s="3">
        <v>2</v>
      </c>
      <c r="H152" s="3">
        <v>50</v>
      </c>
      <c r="I152" s="3">
        <v>2</v>
      </c>
      <c r="J152" s="3">
        <v>4</v>
      </c>
      <c r="K152" s="5">
        <f>0.44/(H152/(L152/10))*H152</f>
        <v>44000</v>
      </c>
      <c r="L152" s="3">
        <v>1000000</v>
      </c>
    </row>
    <row r="153" spans="1:12" x14ac:dyDescent="0.2">
      <c r="A153" s="3" t="s">
        <v>108</v>
      </c>
      <c r="B153" s="3">
        <v>12.93</v>
      </c>
      <c r="C153" s="3" t="s">
        <v>156</v>
      </c>
      <c r="D153" s="3">
        <v>1</v>
      </c>
      <c r="E153" s="3">
        <v>80</v>
      </c>
      <c r="F153" s="3">
        <v>20</v>
      </c>
      <c r="G153" s="3">
        <v>2</v>
      </c>
      <c r="H153" s="3">
        <v>50</v>
      </c>
      <c r="I153" s="3">
        <v>2</v>
      </c>
      <c r="J153" s="3">
        <v>4</v>
      </c>
      <c r="K153" s="5">
        <f>0.44/(H153/(L153/10))*H153</f>
        <v>44000</v>
      </c>
      <c r="L153" s="3">
        <v>1000000</v>
      </c>
    </row>
    <row r="154" spans="1:12" x14ac:dyDescent="0.2">
      <c r="A154" s="3" t="s">
        <v>248</v>
      </c>
      <c r="B154" s="3">
        <v>15700000</v>
      </c>
      <c r="C154" s="3" t="s">
        <v>157</v>
      </c>
      <c r="D154" s="3">
        <v>1</v>
      </c>
      <c r="E154" s="3">
        <v>80</v>
      </c>
      <c r="F154" s="3">
        <v>20</v>
      </c>
      <c r="G154" s="3">
        <v>2</v>
      </c>
      <c r="H154" s="3">
        <v>50</v>
      </c>
      <c r="I154" s="3">
        <v>2</v>
      </c>
      <c r="J154" s="3">
        <v>4</v>
      </c>
      <c r="K154" s="5">
        <f>0.44/(H154/(L154/10))*H154</f>
        <v>4400</v>
      </c>
      <c r="L154" s="3">
        <v>100000</v>
      </c>
    </row>
    <row r="155" spans="1:12" x14ac:dyDescent="0.2">
      <c r="A155" s="3" t="s">
        <v>110</v>
      </c>
      <c r="B155" s="3">
        <v>8.0251999999999999</v>
      </c>
      <c r="C155" s="3" t="s">
        <v>156</v>
      </c>
      <c r="D155" s="3">
        <v>1</v>
      </c>
      <c r="E155" s="3">
        <v>80</v>
      </c>
      <c r="F155" s="3">
        <v>20</v>
      </c>
      <c r="G155" s="3">
        <v>2</v>
      </c>
      <c r="H155" s="3">
        <v>500</v>
      </c>
      <c r="I155" s="3">
        <v>2</v>
      </c>
      <c r="J155" s="3">
        <v>4</v>
      </c>
      <c r="K155" s="5">
        <f>0.44/(H155/(L155/10))*H155</f>
        <v>44000</v>
      </c>
      <c r="L155" s="3">
        <v>1000000</v>
      </c>
    </row>
    <row r="156" spans="1:12" x14ac:dyDescent="0.2">
      <c r="A156" s="2" t="s">
        <v>104</v>
      </c>
      <c r="B156" s="3">
        <v>2.8047</v>
      </c>
      <c r="C156" s="3" t="s">
        <v>156</v>
      </c>
      <c r="D156" s="2">
        <v>3</v>
      </c>
      <c r="E156" s="2">
        <v>450</v>
      </c>
      <c r="F156" s="2">
        <v>150</v>
      </c>
      <c r="G156" s="2">
        <v>50</v>
      </c>
      <c r="H156" s="2">
        <v>1500</v>
      </c>
      <c r="I156" s="2">
        <v>50</v>
      </c>
      <c r="J156" s="2">
        <v>50</v>
      </c>
      <c r="K156" s="4">
        <v>1500</v>
      </c>
      <c r="L156" s="2">
        <v>1000000</v>
      </c>
    </row>
    <row r="157" spans="1:12" x14ac:dyDescent="0.2">
      <c r="A157" s="2" t="s">
        <v>249</v>
      </c>
      <c r="B157" s="3">
        <v>14.88</v>
      </c>
      <c r="C157" s="3" t="s">
        <v>161</v>
      </c>
      <c r="D157" s="2">
        <v>3</v>
      </c>
      <c r="E157" s="2">
        <v>450</v>
      </c>
      <c r="F157" s="2">
        <v>150</v>
      </c>
      <c r="G157" s="2">
        <v>50</v>
      </c>
      <c r="H157" s="2">
        <v>1500</v>
      </c>
      <c r="I157" s="2">
        <v>50</v>
      </c>
      <c r="J157" s="2">
        <v>50</v>
      </c>
      <c r="K157" s="4">
        <v>1500</v>
      </c>
      <c r="L157" s="2">
        <v>1000000</v>
      </c>
    </row>
    <row r="158" spans="1:12" x14ac:dyDescent="0.2">
      <c r="A158" s="2" t="s">
        <v>250</v>
      </c>
      <c r="B158" s="3">
        <v>20.67</v>
      </c>
      <c r="C158" s="3" t="s">
        <v>161</v>
      </c>
      <c r="D158" s="2">
        <v>2</v>
      </c>
      <c r="E158" s="2">
        <v>120</v>
      </c>
      <c r="F158" s="2">
        <v>60</v>
      </c>
      <c r="G158" s="2">
        <v>20</v>
      </c>
      <c r="H158" s="2">
        <v>300</v>
      </c>
      <c r="I158" s="2">
        <v>20</v>
      </c>
      <c r="J158" s="2">
        <v>20</v>
      </c>
      <c r="K158" s="4">
        <v>300</v>
      </c>
      <c r="L158" s="2">
        <v>10000</v>
      </c>
    </row>
    <row r="159" spans="1:12" x14ac:dyDescent="0.2">
      <c r="A159" s="2" t="s">
        <v>40</v>
      </c>
      <c r="B159" s="3">
        <v>49.51</v>
      </c>
      <c r="C159" s="3" t="s">
        <v>156</v>
      </c>
      <c r="D159" s="2">
        <v>3</v>
      </c>
      <c r="E159" s="2">
        <v>450</v>
      </c>
      <c r="F159" s="2">
        <v>150</v>
      </c>
      <c r="G159" s="2">
        <v>50</v>
      </c>
      <c r="H159" s="2">
        <v>1500</v>
      </c>
      <c r="I159" s="2">
        <v>50</v>
      </c>
      <c r="J159" s="2">
        <v>50</v>
      </c>
      <c r="K159" s="4">
        <v>1500</v>
      </c>
      <c r="L159" s="2">
        <v>1000000</v>
      </c>
    </row>
    <row r="160" spans="1:12" x14ac:dyDescent="0.2">
      <c r="A160" s="2" t="s">
        <v>251</v>
      </c>
      <c r="B160" s="3">
        <v>2.1800000000000002</v>
      </c>
      <c r="C160" s="3" t="s">
        <v>252</v>
      </c>
      <c r="D160" s="2">
        <v>2</v>
      </c>
      <c r="E160" s="2">
        <v>120</v>
      </c>
      <c r="F160" s="2">
        <v>60</v>
      </c>
      <c r="G160" s="2">
        <v>20</v>
      </c>
      <c r="H160" s="2">
        <v>300</v>
      </c>
      <c r="I160" s="2">
        <v>20</v>
      </c>
      <c r="J160" s="2">
        <v>20</v>
      </c>
      <c r="K160" s="4">
        <v>300</v>
      </c>
      <c r="L160" s="2">
        <v>100000</v>
      </c>
    </row>
    <row r="161" spans="1:12" x14ac:dyDescent="0.2">
      <c r="A161" s="2" t="s">
        <v>253</v>
      </c>
      <c r="B161" s="3">
        <v>43.2</v>
      </c>
      <c r="C161" s="3" t="s">
        <v>161</v>
      </c>
      <c r="D161" s="2">
        <v>3</v>
      </c>
      <c r="E161" s="2">
        <v>450</v>
      </c>
      <c r="F161" s="2">
        <v>150</v>
      </c>
      <c r="G161" s="2">
        <v>50</v>
      </c>
      <c r="H161" s="2">
        <v>1500</v>
      </c>
      <c r="I161" s="2">
        <v>50</v>
      </c>
      <c r="J161" s="2">
        <v>50</v>
      </c>
      <c r="K161" s="4">
        <v>1500</v>
      </c>
      <c r="L161" s="2">
        <v>1000000</v>
      </c>
    </row>
    <row r="162" spans="1:12" x14ac:dyDescent="0.2">
      <c r="A162" s="2" t="s">
        <v>254</v>
      </c>
      <c r="B162" s="3">
        <v>116.2</v>
      </c>
      <c r="C162" s="3" t="s">
        <v>161</v>
      </c>
      <c r="D162" s="2">
        <v>3</v>
      </c>
      <c r="E162" s="2">
        <v>450</v>
      </c>
      <c r="F162" s="2">
        <v>150</v>
      </c>
      <c r="G162" s="2">
        <v>50</v>
      </c>
      <c r="H162" s="2">
        <v>1500</v>
      </c>
      <c r="I162" s="2">
        <v>50</v>
      </c>
      <c r="J162" s="2">
        <v>50</v>
      </c>
      <c r="K162" s="4">
        <v>1500</v>
      </c>
      <c r="L162" s="2">
        <v>1000000</v>
      </c>
    </row>
    <row r="163" spans="1:12" x14ac:dyDescent="0.2">
      <c r="A163" s="2" t="s">
        <v>255</v>
      </c>
      <c r="B163" s="3">
        <v>10.5</v>
      </c>
      <c r="C163" s="3" t="s">
        <v>159</v>
      </c>
      <c r="D163" s="2">
        <v>3</v>
      </c>
      <c r="E163" s="2">
        <v>450</v>
      </c>
      <c r="F163" s="2">
        <v>150</v>
      </c>
      <c r="G163" s="2">
        <v>50</v>
      </c>
      <c r="H163" s="2">
        <v>1500</v>
      </c>
      <c r="I163" s="2">
        <v>50</v>
      </c>
      <c r="J163" s="2">
        <v>50</v>
      </c>
      <c r="K163" s="4">
        <v>1500</v>
      </c>
      <c r="L163" s="2">
        <v>1000000</v>
      </c>
    </row>
    <row r="164" spans="1:12" x14ac:dyDescent="0.2">
      <c r="A164" s="2" t="s">
        <v>256</v>
      </c>
      <c r="B164" s="3">
        <v>41.5</v>
      </c>
      <c r="C164" s="3" t="s">
        <v>159</v>
      </c>
      <c r="D164" s="2">
        <v>2</v>
      </c>
      <c r="E164" s="2">
        <v>120</v>
      </c>
      <c r="F164" s="2">
        <v>60</v>
      </c>
      <c r="G164" s="2">
        <v>20</v>
      </c>
      <c r="H164" s="2">
        <v>300</v>
      </c>
      <c r="I164" s="2">
        <v>20</v>
      </c>
      <c r="J164" s="2">
        <v>20</v>
      </c>
      <c r="K164" s="4">
        <v>300</v>
      </c>
      <c r="L164" s="2">
        <v>1000000</v>
      </c>
    </row>
    <row r="165" spans="1:12" x14ac:dyDescent="0.2">
      <c r="A165" s="2" t="s">
        <v>257</v>
      </c>
      <c r="B165" s="3">
        <v>13.2</v>
      </c>
      <c r="C165" s="3" t="s">
        <v>156</v>
      </c>
      <c r="D165" s="2">
        <v>4</v>
      </c>
      <c r="E165" s="2">
        <v>1600</v>
      </c>
      <c r="F165" s="2">
        <v>400</v>
      </c>
      <c r="G165" s="2">
        <v>100</v>
      </c>
      <c r="H165" s="2">
        <v>3000</v>
      </c>
      <c r="I165" s="2">
        <v>100</v>
      </c>
      <c r="J165" s="2">
        <v>100</v>
      </c>
      <c r="K165" s="4">
        <v>3000</v>
      </c>
      <c r="L165" s="2">
        <v>10000000</v>
      </c>
    </row>
    <row r="166" spans="1:12" x14ac:dyDescent="0.2">
      <c r="A166" s="2" t="s">
        <v>131</v>
      </c>
      <c r="B166" s="3">
        <v>11.78</v>
      </c>
      <c r="C166" s="3" t="s">
        <v>156</v>
      </c>
      <c r="D166" s="2">
        <v>3</v>
      </c>
      <c r="E166" s="2">
        <v>450</v>
      </c>
      <c r="F166" s="2">
        <v>150</v>
      </c>
      <c r="G166" s="2">
        <v>50</v>
      </c>
      <c r="H166" s="2">
        <v>1500</v>
      </c>
      <c r="I166" s="2">
        <v>50</v>
      </c>
      <c r="J166" s="2">
        <v>50</v>
      </c>
      <c r="K166" s="4">
        <v>1500</v>
      </c>
      <c r="L166" s="2">
        <v>1000000</v>
      </c>
    </row>
    <row r="167" spans="1:12" x14ac:dyDescent="0.2">
      <c r="A167" s="2" t="s">
        <v>60</v>
      </c>
      <c r="B167" s="3">
        <v>73.828999999999994</v>
      </c>
      <c r="C167" s="3" t="s">
        <v>156</v>
      </c>
      <c r="D167" s="2">
        <v>2</v>
      </c>
      <c r="E167" s="2">
        <v>120</v>
      </c>
      <c r="F167" s="2">
        <v>60</v>
      </c>
      <c r="G167" s="2">
        <v>20</v>
      </c>
      <c r="H167" s="2">
        <v>300</v>
      </c>
      <c r="I167" s="2">
        <v>20</v>
      </c>
      <c r="J167" s="2">
        <v>20</v>
      </c>
      <c r="K167" s="4">
        <v>300</v>
      </c>
      <c r="L167" s="2">
        <v>10000</v>
      </c>
    </row>
    <row r="168" spans="1:12" x14ac:dyDescent="0.2">
      <c r="A168" s="2" t="s">
        <v>258</v>
      </c>
      <c r="B168" s="3">
        <v>19.28</v>
      </c>
      <c r="C168" s="3" t="s">
        <v>159</v>
      </c>
      <c r="D168" s="2">
        <v>3</v>
      </c>
      <c r="E168" s="2">
        <v>450</v>
      </c>
      <c r="F168" s="2">
        <v>150</v>
      </c>
      <c r="G168" s="2">
        <v>50</v>
      </c>
      <c r="H168" s="2">
        <v>1500</v>
      </c>
      <c r="I168" s="2">
        <v>50</v>
      </c>
      <c r="J168" s="2">
        <v>50</v>
      </c>
      <c r="K168" s="4">
        <v>1500</v>
      </c>
      <c r="L168" s="2">
        <v>100000</v>
      </c>
    </row>
    <row r="169" spans="1:12" x14ac:dyDescent="0.2">
      <c r="A169" s="2" t="s">
        <v>259</v>
      </c>
      <c r="B169" s="3">
        <v>171</v>
      </c>
      <c r="C169" s="3" t="s">
        <v>156</v>
      </c>
      <c r="D169" s="2">
        <v>2</v>
      </c>
      <c r="E169" s="2">
        <v>120</v>
      </c>
      <c r="F169" s="2">
        <v>60</v>
      </c>
      <c r="G169" s="2">
        <v>20</v>
      </c>
      <c r="H169" s="2">
        <v>300</v>
      </c>
      <c r="I169" s="2">
        <v>20</v>
      </c>
      <c r="J169" s="2">
        <v>20</v>
      </c>
      <c r="K169" s="4">
        <v>300</v>
      </c>
      <c r="L169" s="2">
        <v>1000000</v>
      </c>
    </row>
    <row r="170" spans="1:12" x14ac:dyDescent="0.2">
      <c r="A170" s="2" t="s">
        <v>260</v>
      </c>
      <c r="B170" s="3">
        <v>2.29</v>
      </c>
      <c r="C170" s="3" t="s">
        <v>159</v>
      </c>
      <c r="D170" s="2">
        <v>3</v>
      </c>
      <c r="E170" s="2">
        <v>450</v>
      </c>
      <c r="F170" s="2">
        <v>150</v>
      </c>
      <c r="G170" s="2">
        <v>50</v>
      </c>
      <c r="H170" s="2">
        <v>1500</v>
      </c>
      <c r="I170" s="2">
        <v>50</v>
      </c>
      <c r="J170" s="2">
        <v>50</v>
      </c>
      <c r="K170" s="4">
        <v>1500</v>
      </c>
      <c r="L170" s="2">
        <v>1000000</v>
      </c>
    </row>
    <row r="171" spans="1:12" x14ac:dyDescent="0.2">
      <c r="A171" s="2" t="s">
        <v>261</v>
      </c>
      <c r="B171" s="3">
        <v>3.67</v>
      </c>
      <c r="C171" s="3" t="s">
        <v>159</v>
      </c>
      <c r="D171" s="2">
        <v>3</v>
      </c>
      <c r="E171" s="2">
        <v>450</v>
      </c>
      <c r="F171" s="2">
        <v>150</v>
      </c>
      <c r="G171" s="2">
        <v>50</v>
      </c>
      <c r="H171" s="2">
        <v>1500</v>
      </c>
      <c r="I171" s="2">
        <v>50</v>
      </c>
      <c r="J171" s="2">
        <v>50</v>
      </c>
      <c r="K171" s="4">
        <v>1500</v>
      </c>
      <c r="L171" s="2">
        <v>1000000</v>
      </c>
    </row>
    <row r="172" spans="1:12" x14ac:dyDescent="0.2">
      <c r="A172" s="3" t="s">
        <v>69</v>
      </c>
      <c r="B172" s="3">
        <v>12.36</v>
      </c>
      <c r="C172" s="3" t="s">
        <v>159</v>
      </c>
      <c r="D172" s="3">
        <v>5</v>
      </c>
      <c r="E172" s="3">
        <v>10000</v>
      </c>
      <c r="F172" s="3">
        <v>2500</v>
      </c>
      <c r="G172" s="3">
        <v>500</v>
      </c>
      <c r="H172" s="3">
        <v>1000</v>
      </c>
      <c r="I172" s="3">
        <f>G172</f>
        <v>500</v>
      </c>
      <c r="J172" s="3">
        <f>I172*2</f>
        <v>1000</v>
      </c>
      <c r="K172" s="5">
        <f>H172</f>
        <v>1000</v>
      </c>
      <c r="L172" s="3">
        <v>1000000</v>
      </c>
    </row>
    <row r="173" spans="1:12" x14ac:dyDescent="0.2">
      <c r="A173" s="3" t="s">
        <v>70</v>
      </c>
      <c r="B173" s="3">
        <v>22.3</v>
      </c>
      <c r="C173" s="3" t="s">
        <v>159</v>
      </c>
      <c r="D173" s="3">
        <v>5</v>
      </c>
      <c r="E173" s="3">
        <v>10000</v>
      </c>
      <c r="F173" s="3">
        <v>2500</v>
      </c>
      <c r="G173" s="3">
        <v>500</v>
      </c>
      <c r="H173" s="3">
        <v>1000</v>
      </c>
      <c r="I173" s="3">
        <f>G173</f>
        <v>500</v>
      </c>
      <c r="J173" s="3">
        <f>I173*2</f>
        <v>1000</v>
      </c>
      <c r="K173" s="5">
        <f>H173</f>
        <v>1000</v>
      </c>
      <c r="L173" s="3">
        <v>1000000</v>
      </c>
    </row>
    <row r="174" spans="1:12" x14ac:dyDescent="0.2">
      <c r="A174" s="2" t="s">
        <v>262</v>
      </c>
      <c r="B174" s="3">
        <v>19.5</v>
      </c>
      <c r="C174" s="3" t="s">
        <v>159</v>
      </c>
      <c r="D174" s="2">
        <v>4</v>
      </c>
      <c r="E174" s="2">
        <v>1600</v>
      </c>
      <c r="F174" s="2">
        <v>400</v>
      </c>
      <c r="G174" s="2">
        <v>100</v>
      </c>
      <c r="H174" s="2">
        <v>3000</v>
      </c>
      <c r="I174" s="2">
        <v>100</v>
      </c>
      <c r="J174" s="2">
        <v>100</v>
      </c>
      <c r="K174" s="4">
        <v>3000</v>
      </c>
      <c r="L174" s="2">
        <v>10000000</v>
      </c>
    </row>
    <row r="175" spans="1:12" x14ac:dyDescent="0.2">
      <c r="A175" s="2" t="s">
        <v>115</v>
      </c>
      <c r="B175" s="3">
        <v>1.67855</v>
      </c>
      <c r="C175" s="3" t="s">
        <v>156</v>
      </c>
      <c r="D175" s="2">
        <v>2</v>
      </c>
      <c r="E175" s="2">
        <v>120</v>
      </c>
      <c r="F175" s="2">
        <v>60</v>
      </c>
      <c r="G175" s="2">
        <v>20</v>
      </c>
      <c r="H175" s="2">
        <v>300</v>
      </c>
      <c r="I175" s="2">
        <v>20</v>
      </c>
      <c r="J175" s="2">
        <v>20</v>
      </c>
      <c r="K175" s="4">
        <v>300</v>
      </c>
      <c r="L175" s="2">
        <v>100000</v>
      </c>
    </row>
    <row r="176" spans="1:12" x14ac:dyDescent="0.2">
      <c r="A176" s="2" t="s">
        <v>263</v>
      </c>
      <c r="B176" s="3">
        <v>3.92</v>
      </c>
      <c r="C176" s="3" t="s">
        <v>159</v>
      </c>
      <c r="D176" s="2">
        <v>3</v>
      </c>
      <c r="E176" s="2">
        <v>450</v>
      </c>
      <c r="F176" s="2">
        <v>150</v>
      </c>
      <c r="G176" s="2">
        <v>50</v>
      </c>
      <c r="H176" s="2">
        <v>1500</v>
      </c>
      <c r="I176" s="2">
        <v>50</v>
      </c>
      <c r="J176" s="2">
        <v>50</v>
      </c>
      <c r="K176" s="4">
        <v>1500</v>
      </c>
      <c r="L176" s="2">
        <v>100000</v>
      </c>
    </row>
    <row r="177" spans="1:12" x14ac:dyDescent="0.2">
      <c r="A177" s="2" t="s">
        <v>264</v>
      </c>
      <c r="B177" s="3">
        <v>1.37</v>
      </c>
      <c r="C177" s="3" t="s">
        <v>157</v>
      </c>
      <c r="D177" s="2">
        <v>3</v>
      </c>
      <c r="E177" s="2">
        <v>450</v>
      </c>
      <c r="F177" s="2">
        <v>150</v>
      </c>
      <c r="G177" s="2">
        <v>50</v>
      </c>
      <c r="H177" s="2">
        <v>1500</v>
      </c>
      <c r="I177" s="2">
        <v>50</v>
      </c>
      <c r="J177" s="2">
        <v>50</v>
      </c>
      <c r="K177" s="4">
        <v>1500</v>
      </c>
      <c r="L177" s="2">
        <v>10000000</v>
      </c>
    </row>
    <row r="178" spans="1:12" x14ac:dyDescent="0.2">
      <c r="A178" s="2" t="s">
        <v>53</v>
      </c>
      <c r="B178" s="3">
        <v>3.31</v>
      </c>
      <c r="C178" s="3" t="s">
        <v>157</v>
      </c>
      <c r="D178" s="2">
        <v>4</v>
      </c>
      <c r="E178" s="2">
        <v>1600</v>
      </c>
      <c r="F178" s="2">
        <v>400</v>
      </c>
      <c r="G178" s="2">
        <v>100</v>
      </c>
      <c r="H178" s="2">
        <v>3000</v>
      </c>
      <c r="I178" s="2">
        <v>100</v>
      </c>
      <c r="J178" s="2">
        <v>100</v>
      </c>
      <c r="K178" s="4">
        <v>3000</v>
      </c>
      <c r="L178" s="2">
        <v>10000000</v>
      </c>
    </row>
    <row r="179" spans="1:12" x14ac:dyDescent="0.2">
      <c r="A179" s="2" t="s">
        <v>265</v>
      </c>
      <c r="B179" s="3">
        <v>142</v>
      </c>
      <c r="C179" s="3" t="s">
        <v>156</v>
      </c>
      <c r="D179" s="2">
        <v>4</v>
      </c>
      <c r="E179" s="2">
        <v>1600</v>
      </c>
      <c r="F179" s="2">
        <v>400</v>
      </c>
      <c r="G179" s="2">
        <v>100</v>
      </c>
      <c r="H179" s="2">
        <v>3000</v>
      </c>
      <c r="I179" s="2">
        <v>100</v>
      </c>
      <c r="J179" s="2">
        <v>100</v>
      </c>
      <c r="K179" s="4">
        <v>3000</v>
      </c>
      <c r="L179" s="2">
        <v>10000000</v>
      </c>
    </row>
    <row r="180" spans="1:12" x14ac:dyDescent="0.2">
      <c r="A180" s="2" t="s">
        <v>266</v>
      </c>
      <c r="B180" s="3">
        <v>6.6470000000000002</v>
      </c>
      <c r="C180" s="3" t="s">
        <v>156</v>
      </c>
      <c r="D180" s="2">
        <v>4</v>
      </c>
      <c r="E180" s="2">
        <v>1600</v>
      </c>
      <c r="F180" s="2">
        <v>400</v>
      </c>
      <c r="G180" s="2">
        <v>100</v>
      </c>
      <c r="H180" s="2">
        <v>3000</v>
      </c>
      <c r="I180" s="2">
        <v>100</v>
      </c>
      <c r="J180" s="2">
        <v>100</v>
      </c>
      <c r="K180" s="4">
        <v>3000</v>
      </c>
      <c r="L180" s="2">
        <v>10000000</v>
      </c>
    </row>
    <row r="181" spans="1:12" x14ac:dyDescent="0.2">
      <c r="A181" s="2" t="s">
        <v>267</v>
      </c>
      <c r="B181" s="3">
        <v>6</v>
      </c>
      <c r="C181" s="3" t="s">
        <v>161</v>
      </c>
      <c r="D181" s="2">
        <v>3</v>
      </c>
      <c r="E181" s="2">
        <v>450</v>
      </c>
      <c r="F181" s="2">
        <v>150</v>
      </c>
      <c r="G181" s="2">
        <v>50</v>
      </c>
      <c r="H181" s="2">
        <v>1500</v>
      </c>
      <c r="I181" s="2">
        <v>50</v>
      </c>
      <c r="J181" s="2">
        <v>50</v>
      </c>
      <c r="K181" s="4">
        <v>1500</v>
      </c>
      <c r="L181" s="2">
        <v>1000000</v>
      </c>
    </row>
    <row r="182" spans="1:12" x14ac:dyDescent="0.2">
      <c r="A182" s="2" t="s">
        <v>66</v>
      </c>
      <c r="B182" s="3">
        <v>20.914999999999999</v>
      </c>
      <c r="C182" s="3" t="s">
        <v>159</v>
      </c>
      <c r="D182" s="2">
        <v>3</v>
      </c>
      <c r="E182" s="2">
        <v>450</v>
      </c>
      <c r="F182" s="2">
        <v>150</v>
      </c>
      <c r="G182" s="2">
        <v>50</v>
      </c>
      <c r="H182" s="2">
        <v>1500</v>
      </c>
      <c r="I182" s="2">
        <v>50</v>
      </c>
      <c r="J182" s="2">
        <v>50</v>
      </c>
      <c r="K182" s="4">
        <v>1500</v>
      </c>
      <c r="L182" s="2">
        <v>100000</v>
      </c>
    </row>
    <row r="183" spans="1:12" x14ac:dyDescent="0.2">
      <c r="A183" s="2" t="s">
        <v>421</v>
      </c>
      <c r="B183" s="3">
        <v>5.5910000000000002</v>
      </c>
      <c r="C183" s="3" t="s">
        <v>423</v>
      </c>
      <c r="D183" s="2">
        <v>3</v>
      </c>
      <c r="E183" s="2">
        <v>450</v>
      </c>
      <c r="F183" s="2">
        <v>150</v>
      </c>
      <c r="G183" s="2">
        <v>50</v>
      </c>
      <c r="H183" s="2">
        <v>1500</v>
      </c>
      <c r="I183" s="2">
        <v>50</v>
      </c>
      <c r="J183" s="2">
        <v>50</v>
      </c>
      <c r="K183" s="4">
        <v>1500</v>
      </c>
      <c r="L183" s="2">
        <v>100000</v>
      </c>
    </row>
    <row r="184" spans="1:12" x14ac:dyDescent="0.2">
      <c r="A184" s="2" t="s">
        <v>422</v>
      </c>
      <c r="B184" s="3">
        <v>21.1</v>
      </c>
      <c r="C184" s="3" t="s">
        <v>424</v>
      </c>
      <c r="D184" s="2">
        <v>3</v>
      </c>
      <c r="E184" s="2">
        <v>450</v>
      </c>
      <c r="F184" s="2">
        <v>150</v>
      </c>
      <c r="G184" s="2">
        <v>50</v>
      </c>
      <c r="H184" s="2">
        <v>1500</v>
      </c>
      <c r="I184" s="2">
        <v>50</v>
      </c>
      <c r="J184" s="2">
        <v>50</v>
      </c>
      <c r="K184" s="4">
        <v>1500</v>
      </c>
      <c r="L184" s="2">
        <v>100000</v>
      </c>
    </row>
    <row r="185" spans="1:12" x14ac:dyDescent="0.2">
      <c r="A185" s="2" t="s">
        <v>268</v>
      </c>
      <c r="B185" s="3">
        <v>3740000</v>
      </c>
      <c r="C185" s="3" t="s">
        <v>157</v>
      </c>
      <c r="D185" s="2">
        <v>4</v>
      </c>
      <c r="E185" s="2">
        <v>1600</v>
      </c>
      <c r="F185" s="2">
        <v>400</v>
      </c>
      <c r="G185" s="2">
        <v>100</v>
      </c>
      <c r="H185" s="2">
        <v>3000</v>
      </c>
      <c r="I185" s="2">
        <v>100</v>
      </c>
      <c r="J185" s="2">
        <v>100</v>
      </c>
      <c r="K185" s="4">
        <v>3000</v>
      </c>
      <c r="L185" s="2">
        <v>1000000000</v>
      </c>
    </row>
    <row r="186" spans="1:12" x14ac:dyDescent="0.2">
      <c r="A186" s="2" t="s">
        <v>25</v>
      </c>
      <c r="B186" s="3">
        <v>312.2</v>
      </c>
      <c r="C186" s="3" t="s">
        <v>156</v>
      </c>
      <c r="D186" s="2">
        <v>3</v>
      </c>
      <c r="E186" s="2">
        <v>450</v>
      </c>
      <c r="F186" s="2">
        <v>150</v>
      </c>
      <c r="G186" s="2">
        <v>50</v>
      </c>
      <c r="H186" s="2">
        <v>1500</v>
      </c>
      <c r="I186" s="2">
        <v>50</v>
      </c>
      <c r="J186" s="2">
        <v>50</v>
      </c>
      <c r="K186" s="4">
        <v>1500</v>
      </c>
      <c r="L186" s="2">
        <v>1000000</v>
      </c>
    </row>
    <row r="187" spans="1:12" x14ac:dyDescent="0.2">
      <c r="A187" s="2" t="s">
        <v>77</v>
      </c>
      <c r="B187" s="3">
        <v>2.5789</v>
      </c>
      <c r="C187" s="3" t="s">
        <v>159</v>
      </c>
      <c r="D187" s="2">
        <v>3</v>
      </c>
      <c r="E187" s="2">
        <v>450</v>
      </c>
      <c r="F187" s="2">
        <v>150</v>
      </c>
      <c r="G187" s="2">
        <v>50</v>
      </c>
      <c r="H187" s="2">
        <v>1500</v>
      </c>
      <c r="I187" s="2">
        <v>50</v>
      </c>
      <c r="J187" s="2">
        <v>50</v>
      </c>
      <c r="K187" s="4">
        <v>1500</v>
      </c>
      <c r="L187" s="2">
        <v>100000</v>
      </c>
    </row>
    <row r="188" spans="1:12" x14ac:dyDescent="0.2">
      <c r="A188" s="2" t="s">
        <v>269</v>
      </c>
      <c r="B188" s="3">
        <v>5.56</v>
      </c>
      <c r="C188" s="3" t="s">
        <v>159</v>
      </c>
      <c r="D188" s="2">
        <v>3</v>
      </c>
      <c r="E188" s="2">
        <v>450</v>
      </c>
      <c r="F188" s="2">
        <v>150</v>
      </c>
      <c r="G188" s="2">
        <v>50</v>
      </c>
      <c r="H188" s="2">
        <v>1500</v>
      </c>
      <c r="I188" s="2">
        <v>50</v>
      </c>
      <c r="J188" s="2">
        <v>50</v>
      </c>
      <c r="K188" s="4">
        <v>1500</v>
      </c>
      <c r="L188" s="2">
        <v>1000000</v>
      </c>
    </row>
    <row r="189" spans="1:12" x14ac:dyDescent="0.2">
      <c r="A189" s="2" t="s">
        <v>270</v>
      </c>
      <c r="B189" s="3">
        <v>15.49</v>
      </c>
      <c r="C189" s="3" t="s">
        <v>161</v>
      </c>
      <c r="D189" s="2">
        <v>2</v>
      </c>
      <c r="E189" s="2">
        <v>120</v>
      </c>
      <c r="F189" s="2">
        <v>60</v>
      </c>
      <c r="G189" s="2">
        <v>20</v>
      </c>
      <c r="H189" s="2">
        <v>300</v>
      </c>
      <c r="I189" s="2">
        <v>20</v>
      </c>
      <c r="J189" s="2">
        <v>20</v>
      </c>
      <c r="K189" s="4">
        <v>300</v>
      </c>
      <c r="L189" s="2">
        <v>10000</v>
      </c>
    </row>
    <row r="190" spans="1:12" x14ac:dyDescent="0.2">
      <c r="A190" s="2" t="s">
        <v>271</v>
      </c>
      <c r="B190" s="3">
        <v>4000</v>
      </c>
      <c r="C190" s="3" t="s">
        <v>157</v>
      </c>
      <c r="D190" s="2">
        <v>3</v>
      </c>
      <c r="E190" s="2">
        <v>450</v>
      </c>
      <c r="F190" s="2">
        <v>150</v>
      </c>
      <c r="G190" s="2">
        <v>50</v>
      </c>
      <c r="H190" s="2">
        <v>1500</v>
      </c>
      <c r="I190" s="2">
        <v>50</v>
      </c>
      <c r="J190" s="2">
        <v>50</v>
      </c>
      <c r="K190" s="4">
        <v>1500</v>
      </c>
      <c r="L190" s="2">
        <v>100000000</v>
      </c>
    </row>
    <row r="191" spans="1:12" x14ac:dyDescent="0.2">
      <c r="A191" s="2" t="s">
        <v>272</v>
      </c>
      <c r="B191" s="3">
        <v>6.85</v>
      </c>
      <c r="C191" s="3" t="s">
        <v>159</v>
      </c>
      <c r="D191" s="2">
        <v>3</v>
      </c>
      <c r="E191" s="2">
        <v>450</v>
      </c>
      <c r="F191" s="2">
        <v>150</v>
      </c>
      <c r="G191" s="2">
        <v>50</v>
      </c>
      <c r="H191" s="2">
        <v>1500</v>
      </c>
      <c r="I191" s="2">
        <v>50</v>
      </c>
      <c r="J191" s="2">
        <v>50</v>
      </c>
      <c r="K191" s="4">
        <v>1500</v>
      </c>
      <c r="L191" s="2">
        <v>1000000</v>
      </c>
    </row>
    <row r="192" spans="1:12" x14ac:dyDescent="0.2">
      <c r="A192" s="3" t="s">
        <v>98</v>
      </c>
      <c r="B192" s="3">
        <v>65.975999999999999</v>
      </c>
      <c r="C192" s="3" t="s">
        <v>159</v>
      </c>
      <c r="D192" s="3">
        <v>5</v>
      </c>
      <c r="E192" s="3">
        <v>100000</v>
      </c>
      <c r="F192" s="3">
        <v>25000</v>
      </c>
      <c r="G192" s="3">
        <v>5000</v>
      </c>
      <c r="H192" s="3">
        <v>10000</v>
      </c>
      <c r="I192" s="3">
        <f>G192</f>
        <v>5000</v>
      </c>
      <c r="J192" s="3">
        <f>I192*2</f>
        <v>10000</v>
      </c>
      <c r="K192" s="5">
        <f>H192</f>
        <v>10000</v>
      </c>
      <c r="L192" s="3">
        <v>1000000</v>
      </c>
    </row>
    <row r="193" spans="1:12" x14ac:dyDescent="0.2">
      <c r="A193" s="2" t="s">
        <v>63</v>
      </c>
      <c r="B193" s="3">
        <v>9.9649999999999999</v>
      </c>
      <c r="C193" s="3" t="s">
        <v>161</v>
      </c>
      <c r="D193" s="2">
        <v>4</v>
      </c>
      <c r="E193" s="2">
        <v>1600</v>
      </c>
      <c r="F193" s="2">
        <v>400</v>
      </c>
      <c r="G193" s="2">
        <v>100</v>
      </c>
      <c r="H193" s="2">
        <v>3000</v>
      </c>
      <c r="I193" s="2">
        <v>100</v>
      </c>
      <c r="J193" s="2">
        <v>100</v>
      </c>
      <c r="K193" s="4">
        <v>3000</v>
      </c>
      <c r="L193" s="2">
        <v>1000000000</v>
      </c>
    </row>
    <row r="194" spans="1:12" x14ac:dyDescent="0.2">
      <c r="A194" s="2" t="s">
        <v>24</v>
      </c>
      <c r="B194" s="3">
        <v>2.6027</v>
      </c>
      <c r="C194" s="3" t="s">
        <v>157</v>
      </c>
      <c r="D194" s="2">
        <v>2</v>
      </c>
      <c r="E194" s="2">
        <v>120</v>
      </c>
      <c r="F194" s="2">
        <v>60</v>
      </c>
      <c r="G194" s="2">
        <v>20</v>
      </c>
      <c r="H194" s="2">
        <v>300</v>
      </c>
      <c r="I194" s="2">
        <v>20</v>
      </c>
      <c r="J194" s="2">
        <v>20</v>
      </c>
      <c r="K194" s="4">
        <v>300</v>
      </c>
      <c r="L194" s="2">
        <v>1000000</v>
      </c>
    </row>
    <row r="195" spans="1:12" x14ac:dyDescent="0.2">
      <c r="A195" s="2" t="s">
        <v>65</v>
      </c>
      <c r="B195" s="3">
        <v>14.997</v>
      </c>
      <c r="C195" s="3" t="s">
        <v>159</v>
      </c>
      <c r="D195" s="2">
        <v>2</v>
      </c>
      <c r="E195" s="2">
        <v>120</v>
      </c>
      <c r="F195" s="2">
        <v>60</v>
      </c>
      <c r="G195" s="2">
        <v>20</v>
      </c>
      <c r="H195" s="2">
        <v>100</v>
      </c>
      <c r="I195" s="2">
        <v>20</v>
      </c>
      <c r="J195" s="2">
        <v>20</v>
      </c>
      <c r="K195" s="4">
        <v>300</v>
      </c>
      <c r="L195" s="2">
        <v>100000</v>
      </c>
    </row>
    <row r="196" spans="1:12" x14ac:dyDescent="0.2">
      <c r="A196" s="2" t="s">
        <v>273</v>
      </c>
      <c r="B196" s="3">
        <v>14.6</v>
      </c>
      <c r="C196" s="3" t="s">
        <v>159</v>
      </c>
      <c r="D196" s="2">
        <v>2</v>
      </c>
      <c r="E196" s="2">
        <v>120</v>
      </c>
      <c r="F196" s="2">
        <v>60</v>
      </c>
      <c r="G196" s="2">
        <v>20</v>
      </c>
      <c r="H196" s="2">
        <v>100</v>
      </c>
      <c r="I196" s="2">
        <v>20</v>
      </c>
      <c r="J196" s="2">
        <v>20</v>
      </c>
      <c r="K196" s="4">
        <v>300</v>
      </c>
      <c r="L196" s="2">
        <v>100000</v>
      </c>
    </row>
    <row r="197" spans="1:12" x14ac:dyDescent="0.2">
      <c r="A197" s="2" t="s">
        <v>274</v>
      </c>
      <c r="B197" s="3">
        <v>60.86</v>
      </c>
      <c r="C197" s="3" t="s">
        <v>156</v>
      </c>
      <c r="D197" s="2">
        <v>2</v>
      </c>
      <c r="E197" s="2">
        <v>120</v>
      </c>
      <c r="F197" s="2">
        <v>60</v>
      </c>
      <c r="G197" s="2">
        <v>20</v>
      </c>
      <c r="H197" s="2">
        <v>300</v>
      </c>
      <c r="I197" s="2">
        <v>20</v>
      </c>
      <c r="J197" s="2">
        <v>20</v>
      </c>
      <c r="K197" s="4">
        <v>300</v>
      </c>
      <c r="L197" s="2">
        <v>10000</v>
      </c>
    </row>
    <row r="198" spans="1:12" x14ac:dyDescent="0.2">
      <c r="A198" s="2" t="s">
        <v>94</v>
      </c>
      <c r="B198" s="3">
        <v>10.15</v>
      </c>
      <c r="C198" s="3" t="s">
        <v>156</v>
      </c>
      <c r="D198" s="2">
        <v>2</v>
      </c>
      <c r="E198" s="2">
        <v>120</v>
      </c>
      <c r="F198" s="2">
        <v>60</v>
      </c>
      <c r="G198" s="2">
        <v>20</v>
      </c>
      <c r="H198" s="2">
        <v>300</v>
      </c>
      <c r="I198" s="2">
        <v>20</v>
      </c>
      <c r="J198" s="2">
        <v>20</v>
      </c>
      <c r="K198" s="4">
        <v>300</v>
      </c>
      <c r="L198" s="2">
        <v>10000</v>
      </c>
    </row>
    <row r="199" spans="1:12" x14ac:dyDescent="0.2">
      <c r="A199" s="2" t="s">
        <v>35</v>
      </c>
      <c r="B199" s="3">
        <v>34.991</v>
      </c>
      <c r="C199" s="3" t="s">
        <v>156</v>
      </c>
      <c r="D199" s="2">
        <v>3</v>
      </c>
      <c r="E199" s="2">
        <v>450</v>
      </c>
      <c r="F199" s="2">
        <v>150</v>
      </c>
      <c r="G199" s="2">
        <v>50</v>
      </c>
      <c r="H199" s="2">
        <v>1500</v>
      </c>
      <c r="I199" s="2">
        <v>50</v>
      </c>
      <c r="J199" s="2">
        <v>50</v>
      </c>
      <c r="K199" s="4">
        <v>1500</v>
      </c>
      <c r="L199" s="2">
        <v>1000000</v>
      </c>
    </row>
    <row r="200" spans="1:12" x14ac:dyDescent="0.2">
      <c r="A200" s="2" t="s">
        <v>97</v>
      </c>
      <c r="B200" s="3">
        <v>23.35</v>
      </c>
      <c r="C200" s="3" t="s">
        <v>159</v>
      </c>
      <c r="D200" s="2">
        <v>3</v>
      </c>
      <c r="E200" s="2">
        <v>450</v>
      </c>
      <c r="F200" s="2">
        <v>150</v>
      </c>
      <c r="G200" s="2">
        <v>50</v>
      </c>
      <c r="H200" s="2">
        <v>1500</v>
      </c>
      <c r="I200" s="2">
        <v>50</v>
      </c>
      <c r="J200" s="2">
        <v>50</v>
      </c>
      <c r="K200" s="4">
        <v>1500</v>
      </c>
      <c r="L200" s="2">
        <v>100000</v>
      </c>
    </row>
    <row r="201" spans="1:12" x14ac:dyDescent="0.2">
      <c r="A201" s="2" t="s">
        <v>275</v>
      </c>
      <c r="B201" s="3">
        <v>72.099999999999994</v>
      </c>
      <c r="C201" s="3" t="s">
        <v>161</v>
      </c>
      <c r="D201" s="2">
        <v>3</v>
      </c>
      <c r="E201" s="2">
        <v>450</v>
      </c>
      <c r="F201" s="2">
        <v>150</v>
      </c>
      <c r="G201" s="2">
        <v>50</v>
      </c>
      <c r="H201" s="2">
        <v>1500</v>
      </c>
      <c r="I201" s="2">
        <v>50</v>
      </c>
      <c r="J201" s="2">
        <v>50</v>
      </c>
      <c r="K201" s="4">
        <v>1500</v>
      </c>
      <c r="L201" s="2">
        <v>1000000</v>
      </c>
    </row>
    <row r="202" spans="1:12" x14ac:dyDescent="0.2">
      <c r="A202" s="2" t="s">
        <v>276</v>
      </c>
      <c r="B202" s="3">
        <v>3.37</v>
      </c>
      <c r="C202" s="3" t="s">
        <v>156</v>
      </c>
      <c r="D202" s="2">
        <v>2</v>
      </c>
      <c r="E202" s="2">
        <v>120</v>
      </c>
      <c r="F202" s="2">
        <v>60</v>
      </c>
      <c r="G202" s="2">
        <v>20</v>
      </c>
      <c r="H202" s="2">
        <v>300</v>
      </c>
      <c r="I202" s="2">
        <v>20</v>
      </c>
      <c r="J202" s="2">
        <v>20</v>
      </c>
      <c r="K202" s="4">
        <v>300</v>
      </c>
      <c r="L202" s="2">
        <v>10000</v>
      </c>
    </row>
    <row r="203" spans="1:12" x14ac:dyDescent="0.2">
      <c r="A203" s="2" t="s">
        <v>116</v>
      </c>
      <c r="B203" s="3">
        <v>2.4900000000000002</v>
      </c>
      <c r="C203" s="3" t="s">
        <v>159</v>
      </c>
      <c r="D203" s="2">
        <v>4</v>
      </c>
      <c r="E203" s="2">
        <v>1600</v>
      </c>
      <c r="F203" s="2">
        <v>400</v>
      </c>
      <c r="G203" s="2">
        <v>100</v>
      </c>
      <c r="H203" s="2">
        <v>3000</v>
      </c>
      <c r="I203" s="2">
        <v>100</v>
      </c>
      <c r="J203" s="2">
        <v>100</v>
      </c>
      <c r="K203" s="4">
        <v>3000</v>
      </c>
      <c r="L203" s="2">
        <v>10000000</v>
      </c>
    </row>
    <row r="204" spans="1:12" x14ac:dyDescent="0.2">
      <c r="A204" s="2" t="s">
        <v>119</v>
      </c>
      <c r="B204" s="3">
        <v>10.98</v>
      </c>
      <c r="C204" s="3" t="s">
        <v>156</v>
      </c>
      <c r="D204" s="2">
        <v>3</v>
      </c>
      <c r="E204" s="2">
        <v>450</v>
      </c>
      <c r="F204" s="2">
        <v>150</v>
      </c>
      <c r="G204" s="2">
        <v>50</v>
      </c>
      <c r="H204" s="2">
        <v>1500</v>
      </c>
      <c r="I204" s="2">
        <v>50</v>
      </c>
      <c r="J204" s="2">
        <v>50</v>
      </c>
      <c r="K204" s="4">
        <v>1500</v>
      </c>
      <c r="L204" s="2">
        <v>1000000</v>
      </c>
    </row>
    <row r="205" spans="1:12" x14ac:dyDescent="0.2">
      <c r="A205" s="2" t="s">
        <v>277</v>
      </c>
      <c r="B205" s="3">
        <v>1.728</v>
      </c>
      <c r="C205" s="3" t="s">
        <v>159</v>
      </c>
      <c r="D205" s="2">
        <v>3</v>
      </c>
      <c r="E205" s="2">
        <v>450</v>
      </c>
      <c r="F205" s="2">
        <v>150</v>
      </c>
      <c r="G205" s="2">
        <v>50</v>
      </c>
      <c r="H205" s="2">
        <v>1500</v>
      </c>
      <c r="I205" s="2">
        <v>50</v>
      </c>
      <c r="J205" s="2">
        <v>50</v>
      </c>
      <c r="K205" s="4">
        <v>1500</v>
      </c>
      <c r="L205" s="2">
        <v>1000000</v>
      </c>
    </row>
    <row r="206" spans="1:12" x14ac:dyDescent="0.2">
      <c r="A206" s="2" t="s">
        <v>78</v>
      </c>
      <c r="B206" s="3">
        <v>6.0750000000000002</v>
      </c>
      <c r="C206" s="3" t="s">
        <v>156</v>
      </c>
      <c r="D206" s="2">
        <v>3</v>
      </c>
      <c r="E206" s="2">
        <v>450</v>
      </c>
      <c r="F206" s="2">
        <v>150</v>
      </c>
      <c r="G206" s="2">
        <v>50</v>
      </c>
      <c r="H206" s="2">
        <v>1500</v>
      </c>
      <c r="I206" s="2">
        <v>50</v>
      </c>
      <c r="J206" s="2">
        <v>50</v>
      </c>
      <c r="K206" s="4">
        <v>1500</v>
      </c>
      <c r="L206" s="2">
        <v>1000000</v>
      </c>
    </row>
    <row r="207" spans="1:12" x14ac:dyDescent="0.2">
      <c r="A207" s="2" t="s">
        <v>79</v>
      </c>
      <c r="B207" s="3">
        <v>35.6</v>
      </c>
      <c r="C207" s="3" t="s">
        <v>159</v>
      </c>
      <c r="D207" s="2">
        <v>3</v>
      </c>
      <c r="E207" s="2">
        <v>450</v>
      </c>
      <c r="F207" s="2">
        <v>150</v>
      </c>
      <c r="G207" s="2">
        <v>50</v>
      </c>
      <c r="H207" s="2">
        <v>1500</v>
      </c>
      <c r="I207" s="2">
        <v>50</v>
      </c>
      <c r="J207" s="2">
        <v>50</v>
      </c>
      <c r="K207" s="4">
        <v>1500</v>
      </c>
      <c r="L207" s="2">
        <v>1000000</v>
      </c>
    </row>
    <row r="208" spans="1:12" x14ac:dyDescent="0.2">
      <c r="A208" s="2" t="s">
        <v>278</v>
      </c>
      <c r="B208" s="3">
        <v>76000</v>
      </c>
      <c r="C208" s="3" t="s">
        <v>157</v>
      </c>
      <c r="D208" s="2">
        <v>4</v>
      </c>
      <c r="E208" s="2">
        <v>1600</v>
      </c>
      <c r="F208" s="2">
        <v>400</v>
      </c>
      <c r="G208" s="2">
        <v>100</v>
      </c>
      <c r="H208" s="2">
        <v>3000</v>
      </c>
      <c r="I208" s="2">
        <v>100</v>
      </c>
      <c r="J208" s="2">
        <v>100</v>
      </c>
      <c r="K208" s="4">
        <v>3000</v>
      </c>
      <c r="L208" s="2">
        <v>100000000</v>
      </c>
    </row>
    <row r="209" spans="1:12" x14ac:dyDescent="0.2">
      <c r="A209" s="2" t="s">
        <v>279</v>
      </c>
      <c r="B209" s="3">
        <v>101.2</v>
      </c>
      <c r="C209" s="3" t="s">
        <v>157</v>
      </c>
      <c r="D209" s="2">
        <v>4</v>
      </c>
      <c r="E209" s="2">
        <v>1600</v>
      </c>
      <c r="F209" s="2">
        <v>400</v>
      </c>
      <c r="G209" s="2">
        <v>100</v>
      </c>
      <c r="H209" s="2">
        <v>3000</v>
      </c>
      <c r="I209" s="2">
        <v>100</v>
      </c>
      <c r="J209" s="2">
        <v>100</v>
      </c>
      <c r="K209" s="4">
        <v>3000</v>
      </c>
      <c r="L209" s="2">
        <v>100000000</v>
      </c>
    </row>
    <row r="210" spans="1:12" x14ac:dyDescent="0.2">
      <c r="A210" s="2" t="s">
        <v>280</v>
      </c>
      <c r="B210" s="3">
        <v>2.5175000000000001</v>
      </c>
      <c r="C210" s="3" t="s">
        <v>159</v>
      </c>
      <c r="D210" s="2">
        <v>3</v>
      </c>
      <c r="E210" s="2">
        <v>450</v>
      </c>
      <c r="F210" s="2">
        <v>150</v>
      </c>
      <c r="G210" s="2">
        <v>50</v>
      </c>
      <c r="H210" s="2">
        <v>1500</v>
      </c>
      <c r="I210" s="2">
        <v>50</v>
      </c>
      <c r="J210" s="2">
        <v>50</v>
      </c>
      <c r="K210" s="4">
        <v>1500</v>
      </c>
      <c r="L210" s="2">
        <v>1000000</v>
      </c>
    </row>
    <row r="211" spans="1:12" x14ac:dyDescent="0.2">
      <c r="A211" s="2" t="s">
        <v>281</v>
      </c>
      <c r="B211" s="3">
        <v>54.6</v>
      </c>
      <c r="C211" s="3" t="s">
        <v>159</v>
      </c>
      <c r="D211" s="2">
        <v>4</v>
      </c>
      <c r="E211" s="2">
        <v>1600</v>
      </c>
      <c r="F211" s="2">
        <v>400</v>
      </c>
      <c r="G211" s="2">
        <v>100</v>
      </c>
      <c r="H211" s="2">
        <v>3000</v>
      </c>
      <c r="I211" s="2">
        <v>100</v>
      </c>
      <c r="J211" s="2">
        <v>100</v>
      </c>
      <c r="K211" s="4">
        <v>3000</v>
      </c>
      <c r="L211" s="2">
        <v>10000000</v>
      </c>
    </row>
    <row r="212" spans="1:12" x14ac:dyDescent="0.2">
      <c r="A212" s="2" t="s">
        <v>282</v>
      </c>
      <c r="B212" s="3">
        <v>22.5</v>
      </c>
      <c r="C212" s="3" t="s">
        <v>159</v>
      </c>
      <c r="D212" s="2">
        <v>2</v>
      </c>
      <c r="E212" s="2">
        <v>120</v>
      </c>
      <c r="F212" s="2">
        <v>60</v>
      </c>
      <c r="G212" s="2">
        <v>20</v>
      </c>
      <c r="H212" s="2">
        <v>300</v>
      </c>
      <c r="I212" s="2">
        <v>20</v>
      </c>
      <c r="J212" s="2">
        <v>20</v>
      </c>
      <c r="K212" s="4">
        <v>300</v>
      </c>
      <c r="L212" s="2">
        <v>10000000</v>
      </c>
    </row>
    <row r="213" spans="1:12" x14ac:dyDescent="0.2">
      <c r="A213" s="3" t="s">
        <v>14</v>
      </c>
      <c r="B213" s="3">
        <v>2144000</v>
      </c>
      <c r="C213" s="3" t="s">
        <v>157</v>
      </c>
      <c r="D213" s="3">
        <v>1</v>
      </c>
      <c r="E213" s="3">
        <v>80</v>
      </c>
      <c r="F213" s="3">
        <v>20</v>
      </c>
      <c r="G213" s="3">
        <v>2</v>
      </c>
      <c r="H213" s="3">
        <v>44</v>
      </c>
      <c r="I213" s="3">
        <v>2</v>
      </c>
      <c r="J213" s="3">
        <v>4</v>
      </c>
      <c r="K213" s="5">
        <f>0.44/(H213/(L213/10))*H213</f>
        <v>44</v>
      </c>
      <c r="L213" s="3">
        <v>1000</v>
      </c>
    </row>
    <row r="214" spans="1:12" x14ac:dyDescent="0.2">
      <c r="A214" s="3" t="s">
        <v>430</v>
      </c>
      <c r="B214" s="3">
        <v>2144000</v>
      </c>
      <c r="C214" s="3" t="s">
        <v>157</v>
      </c>
      <c r="D214" s="3">
        <v>1</v>
      </c>
      <c r="E214" s="3">
        <v>8000</v>
      </c>
      <c r="F214" s="3">
        <v>2000</v>
      </c>
      <c r="G214" s="3">
        <v>200</v>
      </c>
      <c r="H214" s="3">
        <v>440</v>
      </c>
      <c r="I214" s="3">
        <v>200</v>
      </c>
      <c r="J214" s="3">
        <v>400</v>
      </c>
      <c r="K214" s="5">
        <f>0.44/(H214/(L214/10))*H214</f>
        <v>43.999999999999993</v>
      </c>
      <c r="L214" s="3">
        <v>1000</v>
      </c>
    </row>
    <row r="215" spans="1:12" x14ac:dyDescent="0.2">
      <c r="A215" s="2" t="s">
        <v>138</v>
      </c>
      <c r="B215" s="3">
        <v>2.3559999999999999</v>
      </c>
      <c r="C215" s="3" t="s">
        <v>156</v>
      </c>
      <c r="D215" s="2">
        <v>4</v>
      </c>
      <c r="E215" s="2">
        <v>1600</v>
      </c>
      <c r="F215" s="2">
        <v>400</v>
      </c>
      <c r="G215" s="2">
        <v>100</v>
      </c>
      <c r="H215" s="2">
        <v>3000</v>
      </c>
      <c r="I215" s="2">
        <v>100</v>
      </c>
      <c r="J215" s="2">
        <v>100</v>
      </c>
      <c r="K215" s="4">
        <v>3000</v>
      </c>
      <c r="L215" s="2">
        <v>10000000</v>
      </c>
    </row>
    <row r="216" spans="1:12" x14ac:dyDescent="0.2">
      <c r="A216" s="2" t="s">
        <v>64</v>
      </c>
      <c r="B216" s="3">
        <v>122.24</v>
      </c>
      <c r="C216" s="3" t="s">
        <v>252</v>
      </c>
      <c r="D216" s="2">
        <v>4</v>
      </c>
      <c r="E216" s="2">
        <v>1600</v>
      </c>
      <c r="F216" s="2">
        <v>400</v>
      </c>
      <c r="G216" s="2">
        <v>100</v>
      </c>
      <c r="H216" s="2">
        <v>3000</v>
      </c>
      <c r="I216" s="2">
        <v>100</v>
      </c>
      <c r="J216" s="2">
        <v>100</v>
      </c>
      <c r="K216" s="4">
        <v>3000</v>
      </c>
      <c r="L216" s="2">
        <v>1000000000</v>
      </c>
    </row>
    <row r="217" spans="1:12" x14ac:dyDescent="0.2">
      <c r="A217" s="2" t="s">
        <v>283</v>
      </c>
      <c r="B217" s="3">
        <v>21.84</v>
      </c>
      <c r="C217" s="3" t="s">
        <v>159</v>
      </c>
      <c r="D217" s="2">
        <v>3</v>
      </c>
      <c r="E217" s="2">
        <v>450</v>
      </c>
      <c r="F217" s="2">
        <v>150</v>
      </c>
      <c r="G217" s="2">
        <v>50</v>
      </c>
      <c r="H217" s="2">
        <v>1500</v>
      </c>
      <c r="I217" s="2">
        <v>50</v>
      </c>
      <c r="J217" s="2">
        <v>50</v>
      </c>
      <c r="K217" s="4">
        <v>1500</v>
      </c>
      <c r="L217" s="2">
        <v>1000000</v>
      </c>
    </row>
    <row r="218" spans="1:12" x14ac:dyDescent="0.2">
      <c r="A218" s="2" t="s">
        <v>284</v>
      </c>
      <c r="B218" s="3">
        <v>13</v>
      </c>
      <c r="C218" s="3" t="s">
        <v>159</v>
      </c>
      <c r="D218" s="2">
        <v>2</v>
      </c>
      <c r="E218" s="2">
        <v>120</v>
      </c>
      <c r="F218" s="2">
        <v>60</v>
      </c>
      <c r="G218" s="2">
        <v>20</v>
      </c>
      <c r="H218" s="2">
        <v>300</v>
      </c>
      <c r="I218" s="2">
        <v>20</v>
      </c>
      <c r="J218" s="2">
        <v>20</v>
      </c>
      <c r="K218" s="4">
        <v>300</v>
      </c>
      <c r="L218" s="2">
        <v>10000</v>
      </c>
    </row>
    <row r="219" spans="1:12" x14ac:dyDescent="0.2">
      <c r="A219" s="2" t="s">
        <v>285</v>
      </c>
      <c r="B219" s="3">
        <v>93.6</v>
      </c>
      <c r="C219" s="3" t="s">
        <v>156</v>
      </c>
      <c r="D219" s="2">
        <v>3</v>
      </c>
      <c r="E219" s="2">
        <v>450</v>
      </c>
      <c r="F219" s="2">
        <v>150</v>
      </c>
      <c r="G219" s="2">
        <v>50</v>
      </c>
      <c r="H219" s="2">
        <v>1500</v>
      </c>
      <c r="I219" s="2">
        <v>50</v>
      </c>
      <c r="J219" s="2">
        <v>50</v>
      </c>
      <c r="K219" s="4">
        <v>1500</v>
      </c>
      <c r="L219" s="2">
        <v>1000000</v>
      </c>
    </row>
    <row r="220" spans="1:12" x14ac:dyDescent="0.2">
      <c r="A220" s="2" t="s">
        <v>130</v>
      </c>
      <c r="B220" s="3">
        <v>15.4</v>
      </c>
      <c r="C220" s="3" t="s">
        <v>156</v>
      </c>
      <c r="D220" s="2">
        <v>4</v>
      </c>
      <c r="E220" s="2">
        <v>1600</v>
      </c>
      <c r="F220" s="2">
        <v>400</v>
      </c>
      <c r="G220" s="2">
        <v>100</v>
      </c>
      <c r="H220" s="2">
        <v>3000</v>
      </c>
      <c r="I220" s="2">
        <v>100</v>
      </c>
      <c r="J220" s="2">
        <v>100</v>
      </c>
      <c r="K220" s="4">
        <v>3000</v>
      </c>
      <c r="L220" s="2">
        <v>10000000</v>
      </c>
    </row>
    <row r="221" spans="1:12" x14ac:dyDescent="0.2">
      <c r="A221" s="2" t="s">
        <v>286</v>
      </c>
      <c r="B221" s="3">
        <v>14.268000000000001</v>
      </c>
      <c r="C221" s="3" t="s">
        <v>156</v>
      </c>
      <c r="D221" s="2">
        <v>3</v>
      </c>
      <c r="E221" s="2">
        <v>450</v>
      </c>
      <c r="F221" s="2">
        <v>150</v>
      </c>
      <c r="G221" s="2">
        <v>50</v>
      </c>
      <c r="H221" s="2">
        <v>1500</v>
      </c>
      <c r="I221" s="2">
        <v>50</v>
      </c>
      <c r="J221" s="2">
        <v>50</v>
      </c>
      <c r="K221" s="4">
        <v>1500</v>
      </c>
      <c r="L221" s="2">
        <v>100000</v>
      </c>
    </row>
    <row r="222" spans="1:12" x14ac:dyDescent="0.2">
      <c r="A222" s="2" t="s">
        <v>287</v>
      </c>
      <c r="B222" s="3">
        <v>25.35</v>
      </c>
      <c r="C222" s="3" t="s">
        <v>156</v>
      </c>
      <c r="D222" s="2">
        <v>4</v>
      </c>
      <c r="E222" s="2">
        <v>1600</v>
      </c>
      <c r="F222" s="2">
        <v>400</v>
      </c>
      <c r="G222" s="2">
        <v>100</v>
      </c>
      <c r="H222" s="2">
        <v>3000</v>
      </c>
      <c r="I222" s="2">
        <v>100</v>
      </c>
      <c r="J222" s="2">
        <v>100</v>
      </c>
      <c r="K222" s="4">
        <v>3000</v>
      </c>
      <c r="L222" s="2">
        <v>100000000</v>
      </c>
    </row>
    <row r="223" spans="1:12" x14ac:dyDescent="0.2">
      <c r="A223" s="3" t="s">
        <v>288</v>
      </c>
      <c r="B223" s="3">
        <v>17.399999999999999</v>
      </c>
      <c r="C223" s="3" t="s">
        <v>156</v>
      </c>
      <c r="D223" s="3">
        <v>1</v>
      </c>
      <c r="E223" s="3">
        <v>80</v>
      </c>
      <c r="F223" s="3">
        <v>20</v>
      </c>
      <c r="G223" s="3">
        <v>2</v>
      </c>
      <c r="H223" s="3">
        <v>500</v>
      </c>
      <c r="I223" s="3">
        <v>2</v>
      </c>
      <c r="J223" s="3">
        <v>4</v>
      </c>
      <c r="K223" s="5">
        <f>0.44/(H223/(L223/10))*H223</f>
        <v>44000</v>
      </c>
      <c r="L223" s="3">
        <v>1000000</v>
      </c>
    </row>
    <row r="224" spans="1:12" x14ac:dyDescent="0.2">
      <c r="A224" s="3" t="s">
        <v>13</v>
      </c>
      <c r="B224" s="3">
        <v>32760</v>
      </c>
      <c r="C224" s="3" t="s">
        <v>157</v>
      </c>
      <c r="D224" s="3">
        <v>1</v>
      </c>
      <c r="E224" s="3">
        <v>0.8</v>
      </c>
      <c r="F224" s="3">
        <v>0.2</v>
      </c>
      <c r="G224" s="3">
        <v>0.04</v>
      </c>
      <c r="H224" s="3">
        <v>44</v>
      </c>
      <c r="I224" s="3">
        <v>2</v>
      </c>
      <c r="J224" s="3">
        <v>4</v>
      </c>
      <c r="K224" s="5">
        <f>0.44/(H224/(L224/10))*H224</f>
        <v>44</v>
      </c>
      <c r="L224" s="3">
        <v>1000</v>
      </c>
    </row>
    <row r="225" spans="1:12" x14ac:dyDescent="0.2">
      <c r="A225" s="2" t="s">
        <v>137</v>
      </c>
      <c r="B225" s="3">
        <v>26.975000000000001</v>
      </c>
      <c r="C225" s="3" t="s">
        <v>156</v>
      </c>
      <c r="D225" s="2">
        <v>4</v>
      </c>
      <c r="E225" s="2">
        <v>1600</v>
      </c>
      <c r="F225" s="2">
        <v>400</v>
      </c>
      <c r="G225" s="2">
        <v>100</v>
      </c>
      <c r="H225" s="2">
        <v>3000</v>
      </c>
      <c r="I225" s="2">
        <v>100</v>
      </c>
      <c r="J225" s="2">
        <v>100</v>
      </c>
      <c r="K225" s="4">
        <v>3000</v>
      </c>
      <c r="L225" s="2">
        <v>10000000</v>
      </c>
    </row>
    <row r="226" spans="1:12" x14ac:dyDescent="0.2">
      <c r="A226" s="2" t="s">
        <v>136</v>
      </c>
      <c r="B226" s="3">
        <v>51.92</v>
      </c>
      <c r="C226" s="3" t="s">
        <v>159</v>
      </c>
      <c r="D226" s="2">
        <v>3</v>
      </c>
      <c r="E226" s="2">
        <v>450</v>
      </c>
      <c r="F226" s="2">
        <v>150</v>
      </c>
      <c r="G226" s="2">
        <v>50</v>
      </c>
      <c r="H226" s="2">
        <v>1500</v>
      </c>
      <c r="I226" s="2">
        <v>50</v>
      </c>
      <c r="J226" s="2">
        <v>50</v>
      </c>
      <c r="K226" s="4">
        <v>1500</v>
      </c>
      <c r="L226" s="2">
        <v>1000000</v>
      </c>
    </row>
    <row r="227" spans="1:12" x14ac:dyDescent="0.2">
      <c r="A227" s="3" t="s">
        <v>10</v>
      </c>
      <c r="B227" s="3">
        <v>22.2</v>
      </c>
      <c r="C227" s="3" t="s">
        <v>157</v>
      </c>
      <c r="D227" s="3">
        <v>1</v>
      </c>
      <c r="E227" s="3">
        <v>80</v>
      </c>
      <c r="F227" s="3">
        <v>20</v>
      </c>
      <c r="G227" s="3">
        <v>2</v>
      </c>
      <c r="H227" s="3">
        <v>440</v>
      </c>
      <c r="I227" s="3">
        <v>2</v>
      </c>
      <c r="J227" s="3">
        <v>4</v>
      </c>
      <c r="K227" s="5">
        <f>0.44/(H227/(L227/10))*H227</f>
        <v>440</v>
      </c>
      <c r="L227" s="3">
        <v>10000</v>
      </c>
    </row>
    <row r="228" spans="1:12" x14ac:dyDescent="0.2">
      <c r="A228" s="2" t="s">
        <v>289</v>
      </c>
      <c r="B228" s="3">
        <v>3.63</v>
      </c>
      <c r="C228" s="3" t="s">
        <v>156</v>
      </c>
      <c r="D228" s="2">
        <v>4</v>
      </c>
      <c r="E228" s="2">
        <v>1600</v>
      </c>
      <c r="F228" s="2">
        <v>400</v>
      </c>
      <c r="G228" s="2">
        <v>100</v>
      </c>
      <c r="H228" s="2">
        <v>3000</v>
      </c>
      <c r="I228" s="2">
        <v>100</v>
      </c>
      <c r="J228" s="2">
        <v>100</v>
      </c>
      <c r="K228" s="4">
        <v>3000</v>
      </c>
      <c r="L228" s="2">
        <v>10000000</v>
      </c>
    </row>
    <row r="229" spans="1:12" x14ac:dyDescent="0.2">
      <c r="A229" s="2" t="s">
        <v>290</v>
      </c>
      <c r="B229" s="3">
        <v>8.4700000000000006</v>
      </c>
      <c r="C229" s="3" t="s">
        <v>159</v>
      </c>
      <c r="D229" s="2">
        <v>3</v>
      </c>
      <c r="E229" s="2">
        <v>450</v>
      </c>
      <c r="F229" s="2">
        <v>150</v>
      </c>
      <c r="G229" s="2">
        <v>50</v>
      </c>
      <c r="H229" s="2">
        <v>1500</v>
      </c>
      <c r="I229" s="2">
        <v>50</v>
      </c>
      <c r="J229" s="2">
        <v>50</v>
      </c>
      <c r="K229" s="4">
        <v>1500</v>
      </c>
      <c r="L229" s="2">
        <v>1000000</v>
      </c>
    </row>
    <row r="230" spans="1:12" x14ac:dyDescent="0.2">
      <c r="A230" s="2" t="s">
        <v>291</v>
      </c>
      <c r="B230" s="3">
        <v>16.991</v>
      </c>
      <c r="C230" s="3" t="s">
        <v>156</v>
      </c>
      <c r="D230" s="2">
        <v>4</v>
      </c>
      <c r="E230" s="2">
        <v>1600</v>
      </c>
      <c r="F230" s="2">
        <v>400</v>
      </c>
      <c r="G230" s="2">
        <v>100</v>
      </c>
      <c r="H230" s="2">
        <v>3000</v>
      </c>
      <c r="I230" s="2">
        <v>100</v>
      </c>
      <c r="J230" s="2">
        <v>100</v>
      </c>
      <c r="K230" s="4">
        <v>3000</v>
      </c>
      <c r="L230" s="2">
        <v>100000000</v>
      </c>
    </row>
    <row r="231" spans="1:12" x14ac:dyDescent="0.2">
      <c r="A231" s="2" t="s">
        <v>292</v>
      </c>
      <c r="B231" s="3">
        <v>6500000</v>
      </c>
      <c r="C231" s="3" t="s">
        <v>157</v>
      </c>
      <c r="D231" s="2">
        <v>4</v>
      </c>
      <c r="E231" s="2">
        <v>1600</v>
      </c>
      <c r="F231" s="2">
        <v>400</v>
      </c>
      <c r="G231" s="2">
        <v>100</v>
      </c>
      <c r="H231" s="2">
        <v>3000</v>
      </c>
      <c r="I231" s="2">
        <v>100</v>
      </c>
      <c r="J231" s="2">
        <v>100</v>
      </c>
      <c r="K231" s="4">
        <v>3000</v>
      </c>
      <c r="L231" s="2">
        <v>100000000</v>
      </c>
    </row>
    <row r="232" spans="1:12" x14ac:dyDescent="0.2">
      <c r="A232" s="2" t="s">
        <v>102</v>
      </c>
      <c r="B232" s="3">
        <v>13.7012</v>
      </c>
      <c r="C232" s="3" t="s">
        <v>159</v>
      </c>
      <c r="D232" s="2">
        <v>3</v>
      </c>
      <c r="E232" s="2">
        <v>450</v>
      </c>
      <c r="F232" s="2">
        <v>150</v>
      </c>
      <c r="G232" s="2">
        <v>50</v>
      </c>
      <c r="H232" s="2">
        <v>1500</v>
      </c>
      <c r="I232" s="2">
        <v>50</v>
      </c>
      <c r="J232" s="2">
        <v>50</v>
      </c>
      <c r="K232" s="4">
        <v>1500</v>
      </c>
      <c r="L232" s="2">
        <v>1000000</v>
      </c>
    </row>
    <row r="233" spans="1:12" x14ac:dyDescent="0.2">
      <c r="A233" s="2" t="s">
        <v>46</v>
      </c>
      <c r="B233" s="3">
        <v>265</v>
      </c>
      <c r="C233" s="3" t="s">
        <v>156</v>
      </c>
      <c r="D233" s="2">
        <v>3</v>
      </c>
      <c r="E233" s="2">
        <v>450</v>
      </c>
      <c r="F233" s="2">
        <v>150</v>
      </c>
      <c r="G233" s="2">
        <v>50</v>
      </c>
      <c r="H233" s="2">
        <v>1500</v>
      </c>
      <c r="I233" s="2">
        <v>50</v>
      </c>
      <c r="J233" s="2">
        <v>50</v>
      </c>
      <c r="K233" s="4">
        <v>1500</v>
      </c>
      <c r="L233" s="2">
        <v>1000000</v>
      </c>
    </row>
    <row r="234" spans="1:12" x14ac:dyDescent="0.2">
      <c r="A234" s="2" t="s">
        <v>293</v>
      </c>
      <c r="B234" s="3">
        <v>2.6234000000000002</v>
      </c>
      <c r="C234" s="3" t="s">
        <v>157</v>
      </c>
      <c r="D234" s="2">
        <v>4</v>
      </c>
      <c r="E234" s="2">
        <v>1600</v>
      </c>
      <c r="F234" s="2">
        <v>400</v>
      </c>
      <c r="G234" s="2">
        <v>100</v>
      </c>
      <c r="H234" s="2">
        <v>3000</v>
      </c>
      <c r="I234" s="2">
        <v>100</v>
      </c>
      <c r="J234" s="2">
        <v>100</v>
      </c>
      <c r="K234" s="4">
        <v>3000</v>
      </c>
      <c r="L234" s="2">
        <v>10000000</v>
      </c>
    </row>
    <row r="235" spans="1:12" x14ac:dyDescent="0.2">
      <c r="A235" s="2" t="s">
        <v>294</v>
      </c>
      <c r="B235" s="3">
        <v>5.3680000000000003</v>
      </c>
      <c r="C235" s="3" t="s">
        <v>156</v>
      </c>
      <c r="D235" s="2">
        <v>3</v>
      </c>
      <c r="E235" s="2">
        <v>450</v>
      </c>
      <c r="F235" s="2">
        <v>150</v>
      </c>
      <c r="G235" s="2">
        <v>50</v>
      </c>
      <c r="H235" s="2">
        <v>1500</v>
      </c>
      <c r="I235" s="2">
        <v>50</v>
      </c>
      <c r="J235" s="2">
        <v>50</v>
      </c>
      <c r="K235" s="4">
        <v>1500</v>
      </c>
      <c r="L235" s="2">
        <v>100000</v>
      </c>
    </row>
    <row r="236" spans="1:12" x14ac:dyDescent="0.2">
      <c r="A236" s="2" t="s">
        <v>295</v>
      </c>
      <c r="B236" s="3">
        <v>41.29</v>
      </c>
      <c r="C236" s="3" t="s">
        <v>156</v>
      </c>
      <c r="D236" s="2">
        <v>3</v>
      </c>
      <c r="E236" s="2">
        <v>450</v>
      </c>
      <c r="F236" s="2">
        <v>150</v>
      </c>
      <c r="G236" s="2">
        <v>50</v>
      </c>
      <c r="H236" s="2">
        <v>1500</v>
      </c>
      <c r="I236" s="2">
        <v>50</v>
      </c>
      <c r="J236" s="2">
        <v>50</v>
      </c>
      <c r="K236" s="4">
        <v>1500</v>
      </c>
      <c r="L236" s="2">
        <v>1000000</v>
      </c>
    </row>
    <row r="237" spans="1:12" x14ac:dyDescent="0.2">
      <c r="A237" s="2" t="s">
        <v>296</v>
      </c>
      <c r="B237" s="3">
        <v>53.08</v>
      </c>
      <c r="C237" s="3" t="s">
        <v>159</v>
      </c>
      <c r="D237" s="2">
        <v>3</v>
      </c>
      <c r="E237" s="2">
        <v>450</v>
      </c>
      <c r="F237" s="2">
        <v>150</v>
      </c>
      <c r="G237" s="2">
        <v>50</v>
      </c>
      <c r="H237" s="2">
        <v>1500</v>
      </c>
      <c r="I237" s="2">
        <v>50</v>
      </c>
      <c r="J237" s="2">
        <v>50</v>
      </c>
      <c r="K237" s="4">
        <v>1500</v>
      </c>
      <c r="L237" s="2">
        <v>1000000</v>
      </c>
    </row>
    <row r="238" spans="1:12" x14ac:dyDescent="0.2">
      <c r="A238" s="2" t="s">
        <v>120</v>
      </c>
      <c r="B238" s="3">
        <v>28.4</v>
      </c>
      <c r="C238" s="3" t="s">
        <v>159</v>
      </c>
      <c r="D238" s="2">
        <v>3</v>
      </c>
      <c r="E238" s="2">
        <v>450</v>
      </c>
      <c r="F238" s="2">
        <v>150</v>
      </c>
      <c r="G238" s="2">
        <v>50</v>
      </c>
      <c r="H238" s="2">
        <v>1500</v>
      </c>
      <c r="I238" s="2">
        <v>50</v>
      </c>
      <c r="J238" s="2">
        <v>50</v>
      </c>
      <c r="K238" s="4">
        <v>1500</v>
      </c>
      <c r="L238" s="2">
        <v>1000000</v>
      </c>
    </row>
    <row r="239" spans="1:12" x14ac:dyDescent="0.2">
      <c r="A239" s="3" t="s">
        <v>11</v>
      </c>
      <c r="B239" s="3">
        <v>138.376</v>
      </c>
      <c r="C239" s="3" t="s">
        <v>156</v>
      </c>
      <c r="D239" s="3">
        <v>1</v>
      </c>
      <c r="E239" s="3">
        <v>80</v>
      </c>
      <c r="F239" s="3">
        <v>20</v>
      </c>
      <c r="G239" s="3">
        <v>2</v>
      </c>
      <c r="H239" s="3">
        <v>440</v>
      </c>
      <c r="I239" s="3">
        <v>2</v>
      </c>
      <c r="J239" s="3">
        <v>4</v>
      </c>
      <c r="K239" s="5">
        <f>0.44/(H239/(L239/10))*H239</f>
        <v>440</v>
      </c>
      <c r="L239" s="3">
        <v>10000</v>
      </c>
    </row>
    <row r="240" spans="1:12" x14ac:dyDescent="0.2">
      <c r="A240" s="2" t="s">
        <v>113</v>
      </c>
      <c r="B240" s="3">
        <v>4.41</v>
      </c>
      <c r="C240" s="3" t="s">
        <v>159</v>
      </c>
      <c r="D240" s="2">
        <v>4</v>
      </c>
      <c r="E240" s="2">
        <v>1600</v>
      </c>
      <c r="F240" s="2">
        <v>400</v>
      </c>
      <c r="G240" s="2">
        <v>100</v>
      </c>
      <c r="H240" s="2">
        <v>3000</v>
      </c>
      <c r="I240" s="2">
        <v>100</v>
      </c>
      <c r="J240" s="2">
        <v>100</v>
      </c>
      <c r="K240" s="4">
        <v>3000</v>
      </c>
      <c r="L240" s="2">
        <v>10000000</v>
      </c>
    </row>
    <row r="241" spans="1:12" x14ac:dyDescent="0.2">
      <c r="A241" s="2" t="s">
        <v>297</v>
      </c>
      <c r="B241" s="3">
        <v>3.39</v>
      </c>
      <c r="C241" s="3" t="s">
        <v>161</v>
      </c>
      <c r="D241" s="2">
        <v>2</v>
      </c>
      <c r="E241" s="2">
        <v>120</v>
      </c>
      <c r="F241" s="2">
        <v>60</v>
      </c>
      <c r="G241" s="2">
        <v>20</v>
      </c>
      <c r="H241" s="2">
        <v>300</v>
      </c>
      <c r="I241" s="2">
        <v>20</v>
      </c>
      <c r="J241" s="2">
        <v>20</v>
      </c>
      <c r="K241" s="4">
        <v>300</v>
      </c>
      <c r="L241" s="2">
        <v>10000</v>
      </c>
    </row>
    <row r="242" spans="1:12" x14ac:dyDescent="0.2">
      <c r="A242" s="2" t="s">
        <v>117</v>
      </c>
      <c r="B242" s="3">
        <v>19.12</v>
      </c>
      <c r="C242" s="3" t="s">
        <v>159</v>
      </c>
      <c r="D242" s="2">
        <v>3</v>
      </c>
      <c r="E242" s="2">
        <v>450</v>
      </c>
      <c r="F242" s="2">
        <v>150</v>
      </c>
      <c r="G242" s="2">
        <v>50</v>
      </c>
      <c r="H242" s="2">
        <v>1500</v>
      </c>
      <c r="I242" s="2">
        <v>50</v>
      </c>
      <c r="J242" s="2">
        <v>50</v>
      </c>
      <c r="K242" s="4">
        <v>1500</v>
      </c>
      <c r="L242" s="2">
        <v>100000</v>
      </c>
    </row>
    <row r="243" spans="1:12" x14ac:dyDescent="0.2">
      <c r="A243" s="2" t="s">
        <v>298</v>
      </c>
      <c r="B243" s="3">
        <v>13.57</v>
      </c>
      <c r="C243" s="3" t="s">
        <v>156</v>
      </c>
      <c r="D243" s="2">
        <v>3</v>
      </c>
      <c r="E243" s="2">
        <v>450</v>
      </c>
      <c r="F243" s="2">
        <v>150</v>
      </c>
      <c r="G243" s="2">
        <v>50</v>
      </c>
      <c r="H243" s="2">
        <v>1500</v>
      </c>
      <c r="I243" s="2">
        <v>50</v>
      </c>
      <c r="J243" s="2">
        <v>50</v>
      </c>
      <c r="K243" s="4">
        <v>1500</v>
      </c>
      <c r="L243" s="2">
        <v>1000000</v>
      </c>
    </row>
    <row r="244" spans="1:12" x14ac:dyDescent="0.2">
      <c r="A244" s="2" t="s">
        <v>299</v>
      </c>
      <c r="B244" s="3">
        <v>17.28</v>
      </c>
      <c r="C244" s="3" t="s">
        <v>161</v>
      </c>
      <c r="D244" s="2">
        <v>3</v>
      </c>
      <c r="E244" s="2">
        <v>450</v>
      </c>
      <c r="F244" s="2">
        <v>150</v>
      </c>
      <c r="G244" s="2">
        <v>50</v>
      </c>
      <c r="H244" s="2">
        <v>1500</v>
      </c>
      <c r="I244" s="2">
        <v>50</v>
      </c>
      <c r="J244" s="2">
        <v>50</v>
      </c>
      <c r="K244" s="4">
        <v>1500</v>
      </c>
      <c r="L244" s="2">
        <v>100000</v>
      </c>
    </row>
    <row r="245" spans="1:12" x14ac:dyDescent="0.2">
      <c r="A245" s="2" t="s">
        <v>300</v>
      </c>
      <c r="B245" s="3">
        <v>5.984</v>
      </c>
      <c r="C245" s="3" t="s">
        <v>159</v>
      </c>
      <c r="D245" s="2">
        <v>3</v>
      </c>
      <c r="E245" s="2">
        <v>450</v>
      </c>
      <c r="F245" s="2">
        <v>150</v>
      </c>
      <c r="G245" s="2">
        <v>50</v>
      </c>
      <c r="H245" s="2">
        <v>1500</v>
      </c>
      <c r="I245" s="2">
        <v>50</v>
      </c>
      <c r="J245" s="2">
        <v>50</v>
      </c>
      <c r="K245" s="4">
        <v>1500</v>
      </c>
      <c r="L245" s="2">
        <v>100000</v>
      </c>
    </row>
    <row r="246" spans="1:12" x14ac:dyDescent="0.2">
      <c r="A246" s="2" t="s">
        <v>301</v>
      </c>
      <c r="B246" s="3">
        <v>24.15</v>
      </c>
      <c r="C246" s="3" t="s">
        <v>161</v>
      </c>
      <c r="D246" s="2">
        <v>2</v>
      </c>
      <c r="E246" s="2">
        <v>120</v>
      </c>
      <c r="F246" s="2">
        <v>60</v>
      </c>
      <c r="G246" s="2">
        <v>20</v>
      </c>
      <c r="H246" s="2">
        <v>300</v>
      </c>
      <c r="I246" s="2">
        <v>20</v>
      </c>
      <c r="J246" s="2">
        <v>20</v>
      </c>
      <c r="K246" s="4">
        <v>300</v>
      </c>
      <c r="L246" s="2">
        <v>10000</v>
      </c>
    </row>
    <row r="247" spans="1:12" x14ac:dyDescent="0.2">
      <c r="A247" s="2" t="s">
        <v>302</v>
      </c>
      <c r="B247" s="3">
        <v>13.4</v>
      </c>
      <c r="C247" s="3" t="s">
        <v>161</v>
      </c>
      <c r="D247" s="2">
        <v>3</v>
      </c>
      <c r="E247" s="2">
        <v>450</v>
      </c>
      <c r="F247" s="2">
        <v>150</v>
      </c>
      <c r="G247" s="2">
        <v>50</v>
      </c>
      <c r="H247" s="2">
        <v>1500</v>
      </c>
      <c r="I247" s="2">
        <v>50</v>
      </c>
      <c r="J247" s="2">
        <v>50</v>
      </c>
      <c r="K247" s="4">
        <v>1500</v>
      </c>
      <c r="L247" s="2">
        <v>100000</v>
      </c>
    </row>
    <row r="248" spans="1:12" x14ac:dyDescent="0.2">
      <c r="A248" s="2" t="s">
        <v>303</v>
      </c>
      <c r="B248" s="3">
        <v>2.29</v>
      </c>
      <c r="C248" s="3" t="s">
        <v>161</v>
      </c>
      <c r="D248" s="2">
        <v>2</v>
      </c>
      <c r="E248" s="2">
        <v>120</v>
      </c>
      <c r="F248" s="2">
        <v>60</v>
      </c>
      <c r="G248" s="2">
        <v>20</v>
      </c>
      <c r="H248" s="2">
        <v>300</v>
      </c>
      <c r="I248" s="2">
        <v>20</v>
      </c>
      <c r="J248" s="2">
        <v>20</v>
      </c>
      <c r="K248" s="4">
        <v>300</v>
      </c>
      <c r="L248" s="2">
        <v>10000</v>
      </c>
    </row>
    <row r="249" spans="1:12" x14ac:dyDescent="0.2">
      <c r="A249" s="2" t="s">
        <v>304</v>
      </c>
      <c r="B249" s="3">
        <v>2.2599999999999998</v>
      </c>
      <c r="C249" s="3" t="s">
        <v>161</v>
      </c>
      <c r="D249" s="2">
        <v>2</v>
      </c>
      <c r="E249" s="2">
        <v>120</v>
      </c>
      <c r="F249" s="2">
        <v>60</v>
      </c>
      <c r="G249" s="2">
        <v>20</v>
      </c>
      <c r="H249" s="2">
        <v>300</v>
      </c>
      <c r="I249" s="2">
        <v>20</v>
      </c>
      <c r="J249" s="2">
        <v>20</v>
      </c>
      <c r="K249" s="4">
        <v>300</v>
      </c>
      <c r="L249" s="2">
        <v>10000</v>
      </c>
    </row>
    <row r="250" spans="1:12" x14ac:dyDescent="0.2">
      <c r="A250" s="2" t="s">
        <v>305</v>
      </c>
      <c r="B250" s="3">
        <v>10.199999999999999</v>
      </c>
      <c r="C250" s="3" t="s">
        <v>156</v>
      </c>
      <c r="D250" s="2">
        <v>3</v>
      </c>
      <c r="E250" s="2">
        <v>450</v>
      </c>
      <c r="F250" s="2">
        <v>150</v>
      </c>
      <c r="G250" s="2">
        <v>50</v>
      </c>
      <c r="H250" s="2">
        <v>1500</v>
      </c>
      <c r="I250" s="2">
        <v>50</v>
      </c>
      <c r="J250" s="2">
        <v>50</v>
      </c>
      <c r="K250" s="4">
        <v>1500</v>
      </c>
      <c r="L250" s="2">
        <v>1000000</v>
      </c>
    </row>
    <row r="251" spans="1:12" x14ac:dyDescent="0.2">
      <c r="A251" s="2" t="s">
        <v>306</v>
      </c>
      <c r="B251" s="3">
        <v>10.87</v>
      </c>
      <c r="C251" s="3" t="s">
        <v>159</v>
      </c>
      <c r="D251" s="2">
        <v>3</v>
      </c>
      <c r="E251" s="2">
        <v>450</v>
      </c>
      <c r="F251" s="2">
        <v>150</v>
      </c>
      <c r="G251" s="2">
        <v>50</v>
      </c>
      <c r="H251" s="2">
        <v>1500</v>
      </c>
      <c r="I251" s="2">
        <v>50</v>
      </c>
      <c r="J251" s="2">
        <v>50</v>
      </c>
      <c r="K251" s="4">
        <v>1500</v>
      </c>
      <c r="L251" s="2">
        <v>1000000</v>
      </c>
    </row>
    <row r="252" spans="1:12" x14ac:dyDescent="0.2">
      <c r="A252" s="2" t="s">
        <v>307</v>
      </c>
      <c r="B252" s="3">
        <v>2.83</v>
      </c>
      <c r="C252" s="3" t="s">
        <v>156</v>
      </c>
      <c r="D252" s="2">
        <v>3</v>
      </c>
      <c r="E252" s="2">
        <v>450</v>
      </c>
      <c r="F252" s="2">
        <v>150</v>
      </c>
      <c r="G252" s="2">
        <v>50</v>
      </c>
      <c r="H252" s="2">
        <v>1500</v>
      </c>
      <c r="I252" s="2">
        <v>50</v>
      </c>
      <c r="J252" s="2">
        <v>50</v>
      </c>
      <c r="K252" s="4">
        <v>1500</v>
      </c>
      <c r="L252" s="2">
        <v>1000000</v>
      </c>
    </row>
    <row r="253" spans="1:12" x14ac:dyDescent="0.2">
      <c r="A253" s="2" t="s">
        <v>308</v>
      </c>
      <c r="B253" s="3">
        <v>50</v>
      </c>
      <c r="C253" s="3" t="s">
        <v>157</v>
      </c>
      <c r="D253" s="2">
        <v>4</v>
      </c>
      <c r="E253" s="2">
        <v>1600</v>
      </c>
      <c r="F253" s="2">
        <v>400</v>
      </c>
      <c r="G253" s="2">
        <v>100</v>
      </c>
      <c r="H253" s="2">
        <v>3000</v>
      </c>
      <c r="I253" s="2">
        <v>100</v>
      </c>
      <c r="J253" s="2">
        <v>100</v>
      </c>
      <c r="K253" s="4">
        <v>3000</v>
      </c>
      <c r="L253" s="2">
        <v>10000000</v>
      </c>
    </row>
    <row r="254" spans="1:12" x14ac:dyDescent="0.2">
      <c r="A254" s="2" t="s">
        <v>309</v>
      </c>
      <c r="B254" s="3">
        <v>4.33</v>
      </c>
      <c r="C254" s="3" t="s">
        <v>156</v>
      </c>
      <c r="D254" s="2">
        <v>4</v>
      </c>
      <c r="E254" s="2">
        <v>1600</v>
      </c>
      <c r="F254" s="2">
        <v>400</v>
      </c>
      <c r="G254" s="2">
        <v>100</v>
      </c>
      <c r="H254" s="2">
        <v>3000</v>
      </c>
      <c r="I254" s="2">
        <v>100</v>
      </c>
      <c r="J254" s="2">
        <v>100</v>
      </c>
      <c r="K254" s="4">
        <v>3000</v>
      </c>
      <c r="L254" s="2">
        <v>10000000</v>
      </c>
    </row>
    <row r="255" spans="1:12" x14ac:dyDescent="0.2">
      <c r="A255" s="2" t="s">
        <v>427</v>
      </c>
      <c r="B255" s="3">
        <v>4.01</v>
      </c>
      <c r="C255" s="3" t="s">
        <v>423</v>
      </c>
      <c r="D255" s="2">
        <v>3</v>
      </c>
      <c r="E255" s="2">
        <v>450</v>
      </c>
      <c r="F255" s="2">
        <v>150</v>
      </c>
      <c r="G255" s="2">
        <v>50</v>
      </c>
      <c r="H255" s="2">
        <v>1500</v>
      </c>
      <c r="I255" s="2">
        <v>50</v>
      </c>
      <c r="J255" s="2">
        <v>50</v>
      </c>
      <c r="K255" s="4">
        <v>1500</v>
      </c>
      <c r="L255" s="2">
        <v>1000000</v>
      </c>
    </row>
    <row r="256" spans="1:12" x14ac:dyDescent="0.2">
      <c r="A256" s="2" t="s">
        <v>133</v>
      </c>
      <c r="B256" s="3">
        <v>19.891500000000001</v>
      </c>
      <c r="C256" s="3" t="s">
        <v>159</v>
      </c>
      <c r="D256" s="2">
        <v>3</v>
      </c>
      <c r="E256" s="2">
        <v>450</v>
      </c>
      <c r="F256" s="2">
        <v>150</v>
      </c>
      <c r="G256" s="2">
        <v>50</v>
      </c>
      <c r="H256" s="2">
        <v>1500</v>
      </c>
      <c r="I256" s="2">
        <v>50</v>
      </c>
      <c r="J256" s="2">
        <v>50</v>
      </c>
      <c r="K256" s="4">
        <v>1500</v>
      </c>
      <c r="L256" s="2">
        <v>1000000</v>
      </c>
    </row>
    <row r="257" spans="1:12" x14ac:dyDescent="0.2">
      <c r="A257" s="3" t="s">
        <v>310</v>
      </c>
      <c r="B257" s="3">
        <v>14.9</v>
      </c>
      <c r="C257" s="3" t="s">
        <v>156</v>
      </c>
      <c r="D257" s="3">
        <v>1</v>
      </c>
      <c r="E257" s="3">
        <v>80</v>
      </c>
      <c r="F257" s="3">
        <v>20</v>
      </c>
      <c r="G257" s="3">
        <v>2</v>
      </c>
      <c r="H257" s="3">
        <v>500</v>
      </c>
      <c r="I257" s="3">
        <v>2</v>
      </c>
      <c r="J257" s="3">
        <v>4</v>
      </c>
      <c r="K257" s="5">
        <f>0.44/(H257/(L257/10))*H257</f>
        <v>4399.9999999999991</v>
      </c>
      <c r="L257" s="3">
        <v>100000</v>
      </c>
    </row>
    <row r="258" spans="1:12" x14ac:dyDescent="0.2">
      <c r="A258" s="3" t="s">
        <v>431</v>
      </c>
      <c r="B258" s="3">
        <v>14.9</v>
      </c>
      <c r="C258" s="3" t="s">
        <v>156</v>
      </c>
      <c r="D258" s="3">
        <v>1</v>
      </c>
      <c r="E258" s="3">
        <v>8000</v>
      </c>
      <c r="F258" s="3">
        <v>2000</v>
      </c>
      <c r="G258" s="3">
        <v>200</v>
      </c>
      <c r="H258" s="3">
        <v>440</v>
      </c>
      <c r="I258" s="3">
        <v>200</v>
      </c>
      <c r="J258" s="3">
        <v>400</v>
      </c>
      <c r="K258" s="5">
        <f>0.44/(H258/(L258/10))*H258</f>
        <v>4400</v>
      </c>
      <c r="L258" s="3">
        <v>100000</v>
      </c>
    </row>
    <row r="259" spans="1:12" x14ac:dyDescent="0.2">
      <c r="A259" s="3" t="s">
        <v>432</v>
      </c>
      <c r="B259" s="3">
        <v>14.9</v>
      </c>
      <c r="C259" s="3" t="s">
        <v>156</v>
      </c>
      <c r="D259" s="3">
        <v>6</v>
      </c>
      <c r="E259" s="3">
        <v>180000</v>
      </c>
      <c r="F259" s="3">
        <v>45000</v>
      </c>
      <c r="G259" s="3">
        <v>3000</v>
      </c>
      <c r="H259" s="3">
        <v>3000</v>
      </c>
      <c r="I259" s="3">
        <v>3000</v>
      </c>
      <c r="J259" s="3">
        <v>9000</v>
      </c>
      <c r="K259" s="5">
        <v>3000</v>
      </c>
      <c r="L259" s="3">
        <v>100000</v>
      </c>
    </row>
    <row r="260" spans="1:12" x14ac:dyDescent="0.2">
      <c r="A260" s="3" t="s">
        <v>418</v>
      </c>
      <c r="B260" s="3">
        <v>1600</v>
      </c>
      <c r="C260" s="3" t="s">
        <v>419</v>
      </c>
      <c r="D260" s="3">
        <v>1</v>
      </c>
      <c r="E260" s="3">
        <v>80</v>
      </c>
      <c r="F260" s="3">
        <v>20</v>
      </c>
      <c r="G260" s="3">
        <v>2</v>
      </c>
      <c r="H260" s="3">
        <v>440</v>
      </c>
      <c r="I260" s="3">
        <v>2</v>
      </c>
      <c r="J260" s="3">
        <v>4</v>
      </c>
      <c r="K260" s="5">
        <f>0.44/(H260/(L260/10))*H260</f>
        <v>440</v>
      </c>
      <c r="L260" s="3">
        <v>10000</v>
      </c>
    </row>
    <row r="261" spans="1:12" x14ac:dyDescent="0.2">
      <c r="A261" s="3" t="s">
        <v>433</v>
      </c>
      <c r="B261" s="3">
        <v>1600</v>
      </c>
      <c r="C261" s="3" t="s">
        <v>144</v>
      </c>
      <c r="D261" s="3">
        <v>1</v>
      </c>
      <c r="E261" s="3">
        <v>8000</v>
      </c>
      <c r="F261" s="3">
        <v>2000</v>
      </c>
      <c r="G261" s="3">
        <v>200</v>
      </c>
      <c r="H261" s="3">
        <v>440</v>
      </c>
      <c r="I261" s="3">
        <v>200</v>
      </c>
      <c r="J261" s="3">
        <v>400</v>
      </c>
      <c r="K261" s="5">
        <f>0.44/(H261/(L261/10))*H261</f>
        <v>440</v>
      </c>
      <c r="L261" s="3">
        <v>10000</v>
      </c>
    </row>
    <row r="262" spans="1:12" x14ac:dyDescent="0.2">
      <c r="A262" s="3" t="s">
        <v>434</v>
      </c>
      <c r="B262" s="3">
        <v>1600</v>
      </c>
      <c r="C262" s="3" t="s">
        <v>144</v>
      </c>
      <c r="D262" s="3">
        <v>6</v>
      </c>
      <c r="E262" s="3">
        <v>240000</v>
      </c>
      <c r="F262" s="3">
        <v>60000</v>
      </c>
      <c r="G262" s="3">
        <v>4000</v>
      </c>
      <c r="H262" s="3">
        <v>4000</v>
      </c>
      <c r="I262" s="3">
        <v>4000</v>
      </c>
      <c r="J262" s="3">
        <v>12000</v>
      </c>
      <c r="K262" s="5">
        <v>4000</v>
      </c>
      <c r="L262" s="3">
        <v>10000</v>
      </c>
    </row>
    <row r="263" spans="1:12" x14ac:dyDescent="0.2">
      <c r="A263" s="3" t="s">
        <v>311</v>
      </c>
      <c r="B263" s="3">
        <v>5.75</v>
      </c>
      <c r="C263" s="3" t="s">
        <v>157</v>
      </c>
      <c r="D263" s="3">
        <v>1</v>
      </c>
      <c r="E263" s="3">
        <v>80</v>
      </c>
      <c r="F263" s="3">
        <v>20</v>
      </c>
      <c r="G263" s="3">
        <v>2</v>
      </c>
      <c r="H263" s="3">
        <v>500</v>
      </c>
      <c r="I263" s="3">
        <v>2</v>
      </c>
      <c r="J263" s="3">
        <v>4</v>
      </c>
      <c r="K263" s="5">
        <f>0.44/(H263/(L263/10))*H263</f>
        <v>4399.9999999999991</v>
      </c>
      <c r="L263" s="3">
        <v>100000</v>
      </c>
    </row>
    <row r="264" spans="1:12" x14ac:dyDescent="0.2">
      <c r="A264" s="2" t="s">
        <v>312</v>
      </c>
      <c r="B264" s="3">
        <v>6.4720000000000004</v>
      </c>
      <c r="C264" s="3" t="s">
        <v>159</v>
      </c>
      <c r="D264" s="2">
        <v>3</v>
      </c>
      <c r="E264" s="2">
        <v>450</v>
      </c>
      <c r="F264" s="2">
        <v>150</v>
      </c>
      <c r="G264" s="2">
        <v>50</v>
      </c>
      <c r="H264" s="2">
        <v>1500</v>
      </c>
      <c r="I264" s="2">
        <v>50</v>
      </c>
      <c r="J264" s="2">
        <v>50</v>
      </c>
      <c r="K264" s="4">
        <v>1500</v>
      </c>
      <c r="L264" s="2">
        <v>1000000</v>
      </c>
    </row>
    <row r="265" spans="1:12" x14ac:dyDescent="0.2">
      <c r="A265" s="2" t="s">
        <v>313</v>
      </c>
      <c r="B265" s="3">
        <v>86.2</v>
      </c>
      <c r="C265" s="3" t="s">
        <v>156</v>
      </c>
      <c r="D265" s="2">
        <v>3</v>
      </c>
      <c r="E265" s="2">
        <v>450</v>
      </c>
      <c r="F265" s="2">
        <v>150</v>
      </c>
      <c r="G265" s="2">
        <v>50</v>
      </c>
      <c r="H265" s="2">
        <v>1500</v>
      </c>
      <c r="I265" s="2">
        <v>50</v>
      </c>
      <c r="J265" s="2">
        <v>50</v>
      </c>
      <c r="K265" s="4">
        <v>1500</v>
      </c>
      <c r="L265" s="2">
        <v>1000000</v>
      </c>
    </row>
    <row r="266" spans="1:12" x14ac:dyDescent="0.2">
      <c r="A266" s="2" t="s">
        <v>32</v>
      </c>
      <c r="B266" s="3">
        <v>32.82</v>
      </c>
      <c r="C266" s="3" t="s">
        <v>156</v>
      </c>
      <c r="D266" s="2">
        <v>3</v>
      </c>
      <c r="E266" s="2">
        <v>450</v>
      </c>
      <c r="F266" s="2">
        <v>150</v>
      </c>
      <c r="G266" s="2">
        <v>50</v>
      </c>
      <c r="H266" s="2">
        <v>1500</v>
      </c>
      <c r="I266" s="2">
        <v>50</v>
      </c>
      <c r="J266" s="2">
        <v>50</v>
      </c>
      <c r="K266" s="4">
        <v>1500</v>
      </c>
      <c r="L266" s="2">
        <v>1000000</v>
      </c>
    </row>
    <row r="267" spans="1:12" x14ac:dyDescent="0.2">
      <c r="A267" s="2" t="s">
        <v>91</v>
      </c>
      <c r="B267" s="3">
        <v>18.641999999999999</v>
      </c>
      <c r="C267" s="3" t="s">
        <v>156</v>
      </c>
      <c r="D267" s="2">
        <v>3</v>
      </c>
      <c r="E267" s="2">
        <v>450</v>
      </c>
      <c r="F267" s="2">
        <v>150</v>
      </c>
      <c r="G267" s="2">
        <v>50</v>
      </c>
      <c r="H267" s="2">
        <v>1500</v>
      </c>
      <c r="I267" s="2">
        <v>50</v>
      </c>
      <c r="J267" s="2">
        <v>50</v>
      </c>
      <c r="K267" s="4">
        <v>1500</v>
      </c>
      <c r="L267" s="2">
        <v>100000</v>
      </c>
    </row>
    <row r="268" spans="1:12" x14ac:dyDescent="0.2">
      <c r="A268" s="2" t="s">
        <v>314</v>
      </c>
      <c r="B268" s="3">
        <v>64</v>
      </c>
      <c r="C268" s="3" t="s">
        <v>159</v>
      </c>
      <c r="D268" s="2">
        <v>3</v>
      </c>
      <c r="E268" s="2">
        <v>450</v>
      </c>
      <c r="F268" s="2">
        <v>150</v>
      </c>
      <c r="G268" s="2">
        <v>50</v>
      </c>
      <c r="H268" s="2">
        <v>1500</v>
      </c>
      <c r="I268" s="2">
        <v>50</v>
      </c>
      <c r="J268" s="2">
        <v>50</v>
      </c>
      <c r="K268" s="4">
        <v>1500</v>
      </c>
      <c r="L268" s="2">
        <v>1000000</v>
      </c>
    </row>
    <row r="269" spans="1:12" x14ac:dyDescent="0.2">
      <c r="A269" s="2" t="s">
        <v>315</v>
      </c>
      <c r="B269" s="3">
        <v>70</v>
      </c>
      <c r="C269" s="3" t="s">
        <v>156</v>
      </c>
      <c r="D269" s="2">
        <v>2</v>
      </c>
      <c r="E269" s="2">
        <v>120</v>
      </c>
      <c r="F269" s="2">
        <v>60</v>
      </c>
      <c r="G269" s="2">
        <v>20</v>
      </c>
      <c r="H269" s="2">
        <v>300</v>
      </c>
      <c r="I269" s="2">
        <v>20</v>
      </c>
      <c r="J269" s="2">
        <v>20</v>
      </c>
      <c r="K269" s="4">
        <v>300</v>
      </c>
      <c r="L269" s="2">
        <v>10000</v>
      </c>
    </row>
    <row r="270" spans="1:12" x14ac:dyDescent="0.2">
      <c r="A270" s="2" t="s">
        <v>59</v>
      </c>
      <c r="B270" s="3">
        <v>35.4</v>
      </c>
      <c r="C270" s="3" t="s">
        <v>156</v>
      </c>
      <c r="D270" s="2">
        <v>3</v>
      </c>
      <c r="E270" s="2">
        <v>450</v>
      </c>
      <c r="F270" s="2">
        <v>150</v>
      </c>
      <c r="G270" s="2">
        <v>50</v>
      </c>
      <c r="H270" s="2">
        <v>1500</v>
      </c>
      <c r="I270" s="2">
        <v>50</v>
      </c>
      <c r="J270" s="2">
        <v>50</v>
      </c>
      <c r="K270" s="4">
        <v>1500</v>
      </c>
      <c r="L270" s="2">
        <v>1000000</v>
      </c>
    </row>
    <row r="271" spans="1:12" x14ac:dyDescent="0.2">
      <c r="A271" s="2" t="s">
        <v>129</v>
      </c>
      <c r="B271" s="3">
        <v>3.7183000000000002</v>
      </c>
      <c r="C271" s="3" t="s">
        <v>156</v>
      </c>
      <c r="D271" s="2">
        <v>3</v>
      </c>
      <c r="E271" s="2">
        <v>450</v>
      </c>
      <c r="F271" s="2">
        <v>150</v>
      </c>
      <c r="G271" s="2">
        <v>50</v>
      </c>
      <c r="H271" s="2">
        <v>1500</v>
      </c>
      <c r="I271" s="2">
        <v>50</v>
      </c>
      <c r="J271" s="2">
        <v>50</v>
      </c>
      <c r="K271" s="4">
        <v>1500</v>
      </c>
      <c r="L271" s="2">
        <v>1000000</v>
      </c>
    </row>
    <row r="272" spans="1:12" x14ac:dyDescent="0.2">
      <c r="A272" s="2" t="s">
        <v>316</v>
      </c>
      <c r="B272" s="3">
        <v>17.004000000000001</v>
      </c>
      <c r="C272" s="3" t="s">
        <v>159</v>
      </c>
      <c r="D272" s="2">
        <v>3</v>
      </c>
      <c r="E272" s="2">
        <v>450</v>
      </c>
      <c r="F272" s="2">
        <v>150</v>
      </c>
      <c r="G272" s="2">
        <v>50</v>
      </c>
      <c r="H272" s="2">
        <v>1500</v>
      </c>
      <c r="I272" s="2">
        <v>50</v>
      </c>
      <c r="J272" s="2">
        <v>50</v>
      </c>
      <c r="K272" s="4">
        <v>1500</v>
      </c>
      <c r="L272" s="2">
        <v>100000</v>
      </c>
    </row>
    <row r="273" spans="1:12" x14ac:dyDescent="0.2">
      <c r="A273" s="2" t="s">
        <v>317</v>
      </c>
      <c r="B273" s="3">
        <v>18.59</v>
      </c>
      <c r="C273" s="3" t="s">
        <v>161</v>
      </c>
      <c r="D273" s="2">
        <v>4</v>
      </c>
      <c r="E273" s="2">
        <v>1600</v>
      </c>
      <c r="F273" s="2">
        <v>400</v>
      </c>
      <c r="G273" s="2">
        <v>100</v>
      </c>
      <c r="H273" s="2">
        <v>3000</v>
      </c>
      <c r="I273" s="2">
        <v>100</v>
      </c>
      <c r="J273" s="2">
        <v>100</v>
      </c>
      <c r="K273" s="4">
        <v>3000</v>
      </c>
      <c r="L273" s="2">
        <v>10000000</v>
      </c>
    </row>
    <row r="274" spans="1:12" x14ac:dyDescent="0.2">
      <c r="A274" s="2" t="s">
        <v>318</v>
      </c>
      <c r="B274" s="3">
        <v>24.3</v>
      </c>
      <c r="C274" s="3" t="s">
        <v>159</v>
      </c>
      <c r="D274" s="2">
        <v>3</v>
      </c>
      <c r="E274" s="2">
        <v>450</v>
      </c>
      <c r="F274" s="2">
        <v>150</v>
      </c>
      <c r="G274" s="2">
        <v>50</v>
      </c>
      <c r="H274" s="2">
        <v>1500</v>
      </c>
      <c r="I274" s="2">
        <v>50</v>
      </c>
      <c r="J274" s="2">
        <v>50</v>
      </c>
      <c r="K274" s="4">
        <v>1500</v>
      </c>
      <c r="L274" s="2">
        <v>1000000</v>
      </c>
    </row>
    <row r="275" spans="1:12" x14ac:dyDescent="0.2">
      <c r="A275" s="2" t="s">
        <v>319</v>
      </c>
      <c r="B275" s="3">
        <v>20.8</v>
      </c>
      <c r="C275" s="3" t="s">
        <v>159</v>
      </c>
      <c r="D275" s="2">
        <v>2</v>
      </c>
      <c r="E275" s="2">
        <v>120</v>
      </c>
      <c r="F275" s="2">
        <v>60</v>
      </c>
      <c r="G275" s="2">
        <v>20</v>
      </c>
      <c r="H275" s="2">
        <v>300</v>
      </c>
      <c r="I275" s="2">
        <v>20</v>
      </c>
      <c r="J275" s="2">
        <v>20</v>
      </c>
      <c r="K275" s="4">
        <v>300</v>
      </c>
      <c r="L275" s="2">
        <v>1000000</v>
      </c>
    </row>
    <row r="276" spans="1:12" x14ac:dyDescent="0.2">
      <c r="A276" s="2" t="s">
        <v>320</v>
      </c>
      <c r="B276" s="3">
        <v>3.3</v>
      </c>
      <c r="C276" s="3" t="s">
        <v>157</v>
      </c>
      <c r="D276" s="2">
        <v>3</v>
      </c>
      <c r="E276" s="2">
        <v>450</v>
      </c>
      <c r="F276" s="2">
        <v>150</v>
      </c>
      <c r="G276" s="2">
        <v>50</v>
      </c>
      <c r="H276" s="2">
        <v>1500</v>
      </c>
      <c r="I276" s="2">
        <v>50</v>
      </c>
      <c r="J276" s="2">
        <v>50</v>
      </c>
      <c r="K276" s="4">
        <v>1500</v>
      </c>
      <c r="L276" s="2">
        <v>10000000</v>
      </c>
    </row>
    <row r="277" spans="1:12" x14ac:dyDescent="0.2">
      <c r="A277" s="2" t="s">
        <v>321</v>
      </c>
      <c r="B277" s="3">
        <v>4.34</v>
      </c>
      <c r="C277" s="3" t="s">
        <v>156</v>
      </c>
      <c r="D277" s="2">
        <v>4</v>
      </c>
      <c r="E277" s="2">
        <v>1600</v>
      </c>
      <c r="F277" s="2">
        <v>400</v>
      </c>
      <c r="G277" s="2">
        <v>100</v>
      </c>
      <c r="H277" s="2">
        <v>3000</v>
      </c>
      <c r="I277" s="2">
        <v>100</v>
      </c>
      <c r="J277" s="2">
        <v>100</v>
      </c>
      <c r="K277" s="4">
        <v>3000</v>
      </c>
      <c r="L277" s="2">
        <v>10000000</v>
      </c>
    </row>
    <row r="278" spans="1:12" x14ac:dyDescent="0.2">
      <c r="A278" s="2" t="s">
        <v>38</v>
      </c>
      <c r="B278" s="3">
        <v>207.3</v>
      </c>
      <c r="C278" s="3" t="s">
        <v>156</v>
      </c>
      <c r="D278" s="2">
        <v>3</v>
      </c>
      <c r="E278" s="2">
        <v>450</v>
      </c>
      <c r="F278" s="2">
        <v>150</v>
      </c>
      <c r="G278" s="2">
        <v>50</v>
      </c>
      <c r="H278" s="2">
        <v>1500</v>
      </c>
      <c r="I278" s="2">
        <v>50</v>
      </c>
      <c r="J278" s="2">
        <v>50</v>
      </c>
      <c r="K278" s="4">
        <v>1500</v>
      </c>
      <c r="L278" s="2">
        <v>1000000</v>
      </c>
    </row>
    <row r="279" spans="1:12" x14ac:dyDescent="0.2">
      <c r="A279" s="2" t="s">
        <v>322</v>
      </c>
      <c r="B279" s="3">
        <v>3.742</v>
      </c>
      <c r="C279" s="3" t="s">
        <v>157</v>
      </c>
      <c r="D279" s="2">
        <v>2</v>
      </c>
      <c r="E279" s="2">
        <v>120</v>
      </c>
      <c r="F279" s="2">
        <v>60</v>
      </c>
      <c r="G279" s="2">
        <v>20</v>
      </c>
      <c r="H279" s="2">
        <v>300</v>
      </c>
      <c r="I279" s="2">
        <v>20</v>
      </c>
      <c r="J279" s="2">
        <v>20</v>
      </c>
      <c r="K279" s="4">
        <v>300</v>
      </c>
      <c r="L279" s="2">
        <v>1000000</v>
      </c>
    </row>
    <row r="280" spans="1:12" x14ac:dyDescent="0.2">
      <c r="A280" s="2" t="s">
        <v>99</v>
      </c>
      <c r="B280" s="3">
        <v>56.113999999999997</v>
      </c>
      <c r="C280" s="3" t="s">
        <v>161</v>
      </c>
      <c r="D280" s="2">
        <v>4</v>
      </c>
      <c r="E280" s="2">
        <v>1600</v>
      </c>
      <c r="F280" s="2">
        <v>400</v>
      </c>
      <c r="G280" s="2">
        <v>100</v>
      </c>
      <c r="H280" s="2">
        <v>3000</v>
      </c>
      <c r="I280" s="2">
        <v>100</v>
      </c>
      <c r="J280" s="2">
        <v>100</v>
      </c>
      <c r="K280" s="4">
        <v>3000</v>
      </c>
      <c r="L280" s="2">
        <v>100000000</v>
      </c>
    </row>
    <row r="281" spans="1:12" x14ac:dyDescent="0.2">
      <c r="A281" s="2" t="s">
        <v>100</v>
      </c>
      <c r="B281" s="3">
        <v>35.36</v>
      </c>
      <c r="C281" s="3" t="s">
        <v>159</v>
      </c>
      <c r="D281" s="2">
        <v>4</v>
      </c>
      <c r="E281" s="2">
        <v>1600</v>
      </c>
      <c r="F281" s="2">
        <v>400</v>
      </c>
      <c r="G281" s="2">
        <v>100</v>
      </c>
      <c r="H281" s="2">
        <v>3000</v>
      </c>
      <c r="I281" s="2">
        <v>100</v>
      </c>
      <c r="J281" s="2">
        <v>100</v>
      </c>
      <c r="K281" s="4">
        <v>3000</v>
      </c>
      <c r="L281" s="2">
        <v>10000000</v>
      </c>
    </row>
    <row r="282" spans="1:12" x14ac:dyDescent="0.2">
      <c r="A282" s="2" t="s">
        <v>323</v>
      </c>
      <c r="B282" s="3">
        <v>21.7</v>
      </c>
      <c r="C282" s="3" t="s">
        <v>161</v>
      </c>
      <c r="D282" s="2">
        <v>3</v>
      </c>
      <c r="E282" s="2">
        <v>450</v>
      </c>
      <c r="F282" s="2">
        <v>150</v>
      </c>
      <c r="G282" s="2">
        <v>50</v>
      </c>
      <c r="H282" s="2">
        <v>1500</v>
      </c>
      <c r="I282" s="2">
        <v>50</v>
      </c>
      <c r="J282" s="2">
        <v>50</v>
      </c>
      <c r="K282" s="4">
        <v>1500</v>
      </c>
      <c r="L282" s="2">
        <v>1000000</v>
      </c>
    </row>
    <row r="283" spans="1:12" x14ac:dyDescent="0.2">
      <c r="A283" s="2" t="s">
        <v>324</v>
      </c>
      <c r="B283" s="3">
        <v>16.8</v>
      </c>
      <c r="C283" s="3" t="s">
        <v>252</v>
      </c>
      <c r="D283" s="2">
        <v>2</v>
      </c>
      <c r="E283" s="2">
        <v>120</v>
      </c>
      <c r="F283" s="2">
        <v>60</v>
      </c>
      <c r="G283" s="2">
        <v>20</v>
      </c>
      <c r="H283" s="2">
        <v>300</v>
      </c>
      <c r="I283" s="2">
        <v>20</v>
      </c>
      <c r="J283" s="2">
        <v>20</v>
      </c>
      <c r="K283" s="4">
        <v>300</v>
      </c>
      <c r="L283" s="2">
        <v>10000</v>
      </c>
    </row>
    <row r="284" spans="1:12" x14ac:dyDescent="0.2">
      <c r="A284" s="2" t="s">
        <v>325</v>
      </c>
      <c r="B284" s="3">
        <v>80</v>
      </c>
      <c r="C284" s="3" t="s">
        <v>252</v>
      </c>
      <c r="D284" s="2">
        <v>2</v>
      </c>
      <c r="E284" s="2">
        <v>120</v>
      </c>
      <c r="F284" s="2">
        <v>60</v>
      </c>
      <c r="G284" s="2">
        <v>20</v>
      </c>
      <c r="H284" s="2">
        <v>300</v>
      </c>
      <c r="I284" s="2">
        <v>20</v>
      </c>
      <c r="J284" s="2">
        <v>20</v>
      </c>
      <c r="K284" s="4">
        <v>300</v>
      </c>
      <c r="L284" s="2">
        <v>10000</v>
      </c>
    </row>
    <row r="285" spans="1:12" x14ac:dyDescent="0.2">
      <c r="A285" s="2" t="s">
        <v>37</v>
      </c>
      <c r="B285" s="3">
        <v>39.247</v>
      </c>
      <c r="C285" s="3" t="s">
        <v>156</v>
      </c>
      <c r="D285" s="2">
        <v>3</v>
      </c>
      <c r="E285" s="2">
        <v>450</v>
      </c>
      <c r="F285" s="2">
        <v>150</v>
      </c>
      <c r="G285" s="2">
        <v>50</v>
      </c>
      <c r="H285" s="2">
        <v>1500</v>
      </c>
      <c r="I285" s="2">
        <v>50</v>
      </c>
      <c r="J285" s="2">
        <v>50</v>
      </c>
      <c r="K285" s="4">
        <v>1500</v>
      </c>
      <c r="L285" s="2">
        <v>1000000</v>
      </c>
    </row>
    <row r="286" spans="1:12" x14ac:dyDescent="0.2">
      <c r="A286" s="2" t="s">
        <v>326</v>
      </c>
      <c r="B286" s="3">
        <v>51.8</v>
      </c>
      <c r="C286" s="3" t="s">
        <v>161</v>
      </c>
      <c r="D286" s="2">
        <v>3</v>
      </c>
      <c r="E286" s="2">
        <v>450</v>
      </c>
      <c r="F286" s="2">
        <v>150</v>
      </c>
      <c r="G286" s="2">
        <v>50</v>
      </c>
      <c r="H286" s="2">
        <v>1500</v>
      </c>
      <c r="I286" s="2">
        <v>50</v>
      </c>
      <c r="J286" s="2">
        <v>50</v>
      </c>
      <c r="K286" s="4">
        <v>1500</v>
      </c>
      <c r="L286" s="2">
        <v>1000000</v>
      </c>
    </row>
    <row r="287" spans="1:12" x14ac:dyDescent="0.2">
      <c r="A287" s="2" t="s">
        <v>96</v>
      </c>
      <c r="B287" s="3">
        <v>1.643</v>
      </c>
      <c r="C287" s="3" t="s">
        <v>159</v>
      </c>
      <c r="D287" s="2">
        <v>2</v>
      </c>
      <c r="E287" s="2">
        <v>120</v>
      </c>
      <c r="F287" s="2">
        <v>60</v>
      </c>
      <c r="G287" s="2">
        <v>20</v>
      </c>
      <c r="H287" s="2">
        <v>300</v>
      </c>
      <c r="I287" s="2">
        <v>20</v>
      </c>
      <c r="J287" s="2">
        <v>20</v>
      </c>
      <c r="K287" s="4">
        <v>300</v>
      </c>
      <c r="L287" s="2">
        <v>10000</v>
      </c>
    </row>
    <row r="288" spans="1:12" x14ac:dyDescent="0.2">
      <c r="A288" s="2" t="s">
        <v>327</v>
      </c>
      <c r="B288" s="3">
        <v>2.83</v>
      </c>
      <c r="C288" s="3" t="s">
        <v>156</v>
      </c>
      <c r="D288" s="2">
        <v>4</v>
      </c>
      <c r="E288" s="2">
        <v>1600</v>
      </c>
      <c r="F288" s="2">
        <v>400</v>
      </c>
      <c r="G288" s="2">
        <v>100</v>
      </c>
      <c r="H288" s="2">
        <v>3000</v>
      </c>
      <c r="I288" s="2">
        <v>100</v>
      </c>
      <c r="J288" s="2">
        <v>100</v>
      </c>
      <c r="K288" s="4">
        <v>3000</v>
      </c>
      <c r="L288" s="2">
        <v>10000000</v>
      </c>
    </row>
    <row r="289" spans="1:12" x14ac:dyDescent="0.2">
      <c r="A289" s="2" t="s">
        <v>328</v>
      </c>
      <c r="B289" s="3">
        <v>87.37</v>
      </c>
      <c r="C289" s="3" t="s">
        <v>156</v>
      </c>
      <c r="D289" s="2">
        <v>4</v>
      </c>
      <c r="E289" s="2">
        <v>1600</v>
      </c>
      <c r="F289" s="2">
        <v>400</v>
      </c>
      <c r="G289" s="2">
        <v>100</v>
      </c>
      <c r="H289" s="2">
        <v>3000</v>
      </c>
      <c r="I289" s="2">
        <v>100</v>
      </c>
      <c r="J289" s="2">
        <v>100</v>
      </c>
      <c r="K289" s="4">
        <v>3000</v>
      </c>
      <c r="L289" s="2">
        <v>100000000</v>
      </c>
    </row>
    <row r="290" spans="1:12" x14ac:dyDescent="0.2">
      <c r="A290" s="2" t="s">
        <v>329</v>
      </c>
      <c r="B290" s="3">
        <v>38.19</v>
      </c>
      <c r="C290" s="3" t="s">
        <v>159</v>
      </c>
      <c r="D290" s="2">
        <v>4</v>
      </c>
      <c r="E290" s="2">
        <v>1600</v>
      </c>
      <c r="F290" s="2">
        <v>400</v>
      </c>
      <c r="G290" s="2">
        <v>100</v>
      </c>
      <c r="H290" s="2">
        <v>3000</v>
      </c>
      <c r="I290" s="2">
        <v>100</v>
      </c>
      <c r="J290" s="2">
        <v>100</v>
      </c>
      <c r="K290" s="4">
        <v>3000</v>
      </c>
      <c r="L290" s="2">
        <v>10000000</v>
      </c>
    </row>
    <row r="291" spans="1:12" x14ac:dyDescent="0.2">
      <c r="A291" s="2" t="s">
        <v>106</v>
      </c>
      <c r="B291" s="3">
        <v>15.89</v>
      </c>
      <c r="C291" s="3" t="s">
        <v>161</v>
      </c>
      <c r="D291" s="2">
        <v>3</v>
      </c>
      <c r="E291" s="2">
        <v>450</v>
      </c>
      <c r="F291" s="2">
        <v>150</v>
      </c>
      <c r="G291" s="2">
        <v>50</v>
      </c>
      <c r="H291" s="2">
        <v>1500</v>
      </c>
      <c r="I291" s="2">
        <v>50</v>
      </c>
      <c r="J291" s="2">
        <v>50</v>
      </c>
      <c r="K291" s="4">
        <v>1500</v>
      </c>
      <c r="L291" s="2">
        <v>1000000</v>
      </c>
    </row>
    <row r="292" spans="1:12" x14ac:dyDescent="0.2">
      <c r="A292" s="2" t="s">
        <v>330</v>
      </c>
      <c r="B292" s="3">
        <v>5.76</v>
      </c>
      <c r="C292" s="3" t="s">
        <v>156</v>
      </c>
      <c r="D292" s="2">
        <v>3</v>
      </c>
      <c r="E292" s="2">
        <v>450</v>
      </c>
      <c r="F292" s="2">
        <v>150</v>
      </c>
      <c r="G292" s="2">
        <v>50</v>
      </c>
      <c r="H292" s="2">
        <v>1500</v>
      </c>
      <c r="I292" s="2">
        <v>50</v>
      </c>
      <c r="J292" s="2">
        <v>50</v>
      </c>
      <c r="K292" s="4">
        <v>1500</v>
      </c>
      <c r="L292" s="2">
        <v>1000000</v>
      </c>
    </row>
    <row r="293" spans="1:12" x14ac:dyDescent="0.2">
      <c r="A293" s="2" t="s">
        <v>107</v>
      </c>
      <c r="B293" s="3">
        <v>2.7238000000000002</v>
      </c>
      <c r="C293" s="3" t="s">
        <v>156</v>
      </c>
      <c r="D293" s="2">
        <v>2</v>
      </c>
      <c r="E293" s="2">
        <v>120</v>
      </c>
      <c r="F293" s="2">
        <v>60</v>
      </c>
      <c r="G293" s="2">
        <v>20</v>
      </c>
      <c r="H293" s="2">
        <v>300</v>
      </c>
      <c r="I293" s="2">
        <v>20</v>
      </c>
      <c r="J293" s="2">
        <v>20</v>
      </c>
      <c r="K293" s="4">
        <v>300</v>
      </c>
      <c r="L293" s="2">
        <v>10000</v>
      </c>
    </row>
    <row r="294" spans="1:12" x14ac:dyDescent="0.2">
      <c r="A294" s="2" t="s">
        <v>42</v>
      </c>
      <c r="B294" s="3">
        <v>60.2</v>
      </c>
      <c r="C294" s="3" t="s">
        <v>156</v>
      </c>
      <c r="D294" s="2">
        <v>3</v>
      </c>
      <c r="E294" s="2">
        <v>450</v>
      </c>
      <c r="F294" s="2">
        <v>150</v>
      </c>
      <c r="G294" s="2">
        <v>50</v>
      </c>
      <c r="H294" s="2">
        <v>1500</v>
      </c>
      <c r="I294" s="2">
        <v>50</v>
      </c>
      <c r="J294" s="2">
        <v>50</v>
      </c>
      <c r="K294" s="4">
        <v>1500</v>
      </c>
      <c r="L294" s="2">
        <v>1000000</v>
      </c>
    </row>
    <row r="295" spans="1:12" x14ac:dyDescent="0.2">
      <c r="A295" s="2" t="s">
        <v>331</v>
      </c>
      <c r="B295" s="3">
        <v>2.7585600000000001</v>
      </c>
      <c r="C295" s="3" t="s">
        <v>157</v>
      </c>
      <c r="D295" s="2">
        <v>3</v>
      </c>
      <c r="E295" s="2">
        <v>450</v>
      </c>
      <c r="F295" s="2">
        <v>150</v>
      </c>
      <c r="G295" s="2">
        <v>50</v>
      </c>
      <c r="H295" s="2">
        <v>1500</v>
      </c>
      <c r="I295" s="2">
        <v>50</v>
      </c>
      <c r="J295" s="2">
        <v>50</v>
      </c>
      <c r="K295" s="4">
        <v>1500</v>
      </c>
      <c r="L295" s="2">
        <v>1000000</v>
      </c>
    </row>
    <row r="296" spans="1:12" x14ac:dyDescent="0.2">
      <c r="A296" s="2" t="s">
        <v>332</v>
      </c>
      <c r="B296" s="3">
        <v>3.85</v>
      </c>
      <c r="C296" s="3" t="s">
        <v>156</v>
      </c>
      <c r="D296" s="2">
        <v>3</v>
      </c>
      <c r="E296" s="2">
        <v>450</v>
      </c>
      <c r="F296" s="2">
        <v>150</v>
      </c>
      <c r="G296" s="2">
        <v>50</v>
      </c>
      <c r="H296" s="2">
        <v>1500</v>
      </c>
      <c r="I296" s="2">
        <v>50</v>
      </c>
      <c r="J296" s="2">
        <v>50</v>
      </c>
      <c r="K296" s="4">
        <v>1500</v>
      </c>
      <c r="L296" s="2">
        <v>1000000</v>
      </c>
    </row>
    <row r="297" spans="1:12" x14ac:dyDescent="0.2">
      <c r="A297" s="2" t="s">
        <v>333</v>
      </c>
      <c r="B297" s="3">
        <v>4.3659999999999997</v>
      </c>
      <c r="C297" s="3" t="s">
        <v>159</v>
      </c>
      <c r="D297" s="2">
        <v>3</v>
      </c>
      <c r="E297" s="2">
        <v>450</v>
      </c>
      <c r="F297" s="2">
        <v>150</v>
      </c>
      <c r="G297" s="2">
        <v>50</v>
      </c>
      <c r="H297" s="2">
        <v>1500</v>
      </c>
      <c r="I297" s="2">
        <v>50</v>
      </c>
      <c r="J297" s="2">
        <v>50</v>
      </c>
      <c r="K297" s="4">
        <v>1500</v>
      </c>
      <c r="L297" s="2">
        <v>1000000</v>
      </c>
    </row>
    <row r="298" spans="1:12" x14ac:dyDescent="0.2">
      <c r="A298" s="2" t="s">
        <v>334</v>
      </c>
      <c r="B298" s="3">
        <v>3.891</v>
      </c>
      <c r="C298" s="3" t="s">
        <v>159</v>
      </c>
      <c r="D298" s="2">
        <v>3</v>
      </c>
      <c r="E298" s="2">
        <v>450</v>
      </c>
      <c r="F298" s="2">
        <v>150</v>
      </c>
      <c r="G298" s="2">
        <v>50</v>
      </c>
      <c r="H298" s="2">
        <v>1500</v>
      </c>
      <c r="I298" s="2">
        <v>50</v>
      </c>
      <c r="J298" s="2">
        <v>50</v>
      </c>
      <c r="K298" s="4">
        <v>1500</v>
      </c>
      <c r="L298" s="2">
        <v>1000000</v>
      </c>
    </row>
    <row r="299" spans="1:12" x14ac:dyDescent="0.2">
      <c r="A299" s="2" t="s">
        <v>71</v>
      </c>
      <c r="B299" s="3">
        <v>3.97</v>
      </c>
      <c r="C299" s="3" t="s">
        <v>159</v>
      </c>
      <c r="D299" s="2">
        <v>3</v>
      </c>
      <c r="E299" s="2">
        <v>450</v>
      </c>
      <c r="F299" s="2">
        <v>150</v>
      </c>
      <c r="G299" s="2">
        <v>50</v>
      </c>
      <c r="H299" s="2">
        <v>1500</v>
      </c>
      <c r="I299" s="2">
        <v>50</v>
      </c>
      <c r="J299" s="2">
        <v>50</v>
      </c>
      <c r="K299" s="4">
        <v>1500</v>
      </c>
      <c r="L299" s="2">
        <v>100000</v>
      </c>
    </row>
    <row r="300" spans="1:12" x14ac:dyDescent="0.2">
      <c r="A300" s="2" t="s">
        <v>72</v>
      </c>
      <c r="B300" s="3">
        <v>58.61</v>
      </c>
      <c r="C300" s="3" t="s">
        <v>159</v>
      </c>
      <c r="D300" s="2">
        <v>4</v>
      </c>
      <c r="E300" s="2">
        <v>1600</v>
      </c>
      <c r="F300" s="2">
        <v>400</v>
      </c>
      <c r="G300" s="2">
        <v>100</v>
      </c>
      <c r="H300" s="2">
        <v>3000</v>
      </c>
      <c r="I300" s="2">
        <v>100</v>
      </c>
      <c r="J300" s="2">
        <v>100</v>
      </c>
      <c r="K300" s="4">
        <v>3000</v>
      </c>
      <c r="L300" s="2">
        <v>10000000</v>
      </c>
    </row>
    <row r="301" spans="1:12" x14ac:dyDescent="0.2">
      <c r="A301" s="2" t="s">
        <v>335</v>
      </c>
      <c r="B301" s="3">
        <v>83.79</v>
      </c>
      <c r="C301" s="3" t="s">
        <v>156</v>
      </c>
      <c r="D301" s="2">
        <v>2</v>
      </c>
      <c r="E301" s="2">
        <v>120</v>
      </c>
      <c r="F301" s="2">
        <v>60</v>
      </c>
      <c r="G301" s="2">
        <v>20</v>
      </c>
      <c r="H301" s="2">
        <v>300</v>
      </c>
      <c r="I301" s="2">
        <v>20</v>
      </c>
      <c r="J301" s="2">
        <v>20</v>
      </c>
      <c r="K301" s="4">
        <v>300</v>
      </c>
      <c r="L301" s="2">
        <v>1000000</v>
      </c>
    </row>
    <row r="302" spans="1:12" x14ac:dyDescent="0.2">
      <c r="A302" s="2" t="s">
        <v>74</v>
      </c>
      <c r="B302" s="3">
        <v>3.3492000000000002</v>
      </c>
      <c r="C302" s="3" t="s">
        <v>156</v>
      </c>
      <c r="D302" s="3">
        <v>5</v>
      </c>
      <c r="E302" s="3">
        <v>100000</v>
      </c>
      <c r="F302" s="3">
        <v>25000</v>
      </c>
      <c r="G302" s="3">
        <v>5000</v>
      </c>
      <c r="H302" s="3">
        <v>10000</v>
      </c>
      <c r="I302" s="3">
        <f>G302</f>
        <v>5000</v>
      </c>
      <c r="J302" s="3">
        <f>I302*2</f>
        <v>10000</v>
      </c>
      <c r="K302" s="5">
        <f>H302</f>
        <v>10000</v>
      </c>
      <c r="L302" s="2">
        <v>1000000</v>
      </c>
    </row>
    <row r="303" spans="1:12" x14ac:dyDescent="0.2">
      <c r="A303" s="2" t="s">
        <v>336</v>
      </c>
      <c r="B303" s="3">
        <v>43.67</v>
      </c>
      <c r="C303" s="3" t="s">
        <v>159</v>
      </c>
      <c r="D303" s="2">
        <v>2</v>
      </c>
      <c r="E303" s="2">
        <v>120</v>
      </c>
      <c r="F303" s="2">
        <v>60</v>
      </c>
      <c r="G303" s="2">
        <v>20</v>
      </c>
      <c r="H303" s="2">
        <v>300</v>
      </c>
      <c r="I303" s="2">
        <v>20</v>
      </c>
      <c r="J303" s="2">
        <v>20</v>
      </c>
      <c r="K303" s="4">
        <v>300</v>
      </c>
      <c r="L303" s="2">
        <v>100000</v>
      </c>
    </row>
    <row r="304" spans="1:12" x14ac:dyDescent="0.2">
      <c r="A304" s="2" t="s">
        <v>337</v>
      </c>
      <c r="B304" s="3">
        <v>8.4</v>
      </c>
      <c r="C304" s="3" t="s">
        <v>156</v>
      </c>
      <c r="D304" s="2">
        <v>2</v>
      </c>
      <c r="E304" s="2">
        <v>120</v>
      </c>
      <c r="F304" s="2">
        <v>60</v>
      </c>
      <c r="G304" s="2">
        <v>20</v>
      </c>
      <c r="H304" s="2">
        <v>300</v>
      </c>
      <c r="I304" s="2">
        <v>20</v>
      </c>
      <c r="J304" s="2">
        <v>20</v>
      </c>
      <c r="K304" s="4">
        <v>300</v>
      </c>
      <c r="L304" s="2">
        <v>10000</v>
      </c>
    </row>
    <row r="305" spans="1:12" x14ac:dyDescent="0.2">
      <c r="A305" s="2" t="s">
        <v>338</v>
      </c>
      <c r="B305" s="3">
        <v>7.15</v>
      </c>
      <c r="C305" s="3" t="s">
        <v>159</v>
      </c>
      <c r="D305" s="2">
        <v>3</v>
      </c>
      <c r="E305" s="2">
        <v>450</v>
      </c>
      <c r="F305" s="2">
        <v>150</v>
      </c>
      <c r="G305" s="2">
        <v>50</v>
      </c>
      <c r="H305" s="2">
        <v>1500</v>
      </c>
      <c r="I305" s="2">
        <v>50</v>
      </c>
      <c r="J305" s="2">
        <v>50</v>
      </c>
      <c r="K305" s="4">
        <v>1500</v>
      </c>
      <c r="L305" s="2">
        <v>1000000</v>
      </c>
    </row>
    <row r="306" spans="1:12" x14ac:dyDescent="0.2">
      <c r="A306" s="2" t="s">
        <v>339</v>
      </c>
      <c r="B306" s="3">
        <v>39.799999999999997</v>
      </c>
      <c r="C306" s="3" t="s">
        <v>161</v>
      </c>
      <c r="D306" s="2">
        <v>3</v>
      </c>
      <c r="E306" s="2">
        <v>450</v>
      </c>
      <c r="F306" s="2">
        <v>150</v>
      </c>
      <c r="G306" s="2">
        <v>50</v>
      </c>
      <c r="H306" s="2">
        <v>1500</v>
      </c>
      <c r="I306" s="2">
        <v>50</v>
      </c>
      <c r="J306" s="2">
        <v>50</v>
      </c>
      <c r="K306" s="4">
        <v>1500</v>
      </c>
      <c r="L306" s="2">
        <v>1000000</v>
      </c>
    </row>
    <row r="307" spans="1:12" x14ac:dyDescent="0.2">
      <c r="A307" s="2" t="s">
        <v>31</v>
      </c>
      <c r="B307" s="3">
        <v>119.78</v>
      </c>
      <c r="C307" s="3" t="s">
        <v>156</v>
      </c>
      <c r="D307" s="2">
        <v>3</v>
      </c>
      <c r="E307" s="2">
        <v>450</v>
      </c>
      <c r="F307" s="2">
        <v>150</v>
      </c>
      <c r="G307" s="2">
        <v>50</v>
      </c>
      <c r="H307" s="2">
        <v>1500</v>
      </c>
      <c r="I307" s="2">
        <v>50</v>
      </c>
      <c r="J307" s="2">
        <v>50</v>
      </c>
      <c r="K307" s="4">
        <v>1500</v>
      </c>
      <c r="L307" s="2">
        <v>1000000</v>
      </c>
    </row>
    <row r="308" spans="1:12" x14ac:dyDescent="0.2">
      <c r="A308" s="2" t="s">
        <v>340</v>
      </c>
      <c r="B308" s="3">
        <v>295000</v>
      </c>
      <c r="C308" s="3" t="s">
        <v>157</v>
      </c>
      <c r="D308" s="2">
        <v>3</v>
      </c>
      <c r="E308" s="2">
        <v>450</v>
      </c>
      <c r="F308" s="2">
        <v>150</v>
      </c>
      <c r="G308" s="2">
        <v>50</v>
      </c>
      <c r="H308" s="2">
        <v>1500</v>
      </c>
      <c r="I308" s="2">
        <v>50</v>
      </c>
      <c r="J308" s="2">
        <v>50</v>
      </c>
      <c r="K308" s="4">
        <v>1500</v>
      </c>
      <c r="L308" s="2">
        <v>10000000</v>
      </c>
    </row>
    <row r="309" spans="1:12" x14ac:dyDescent="0.2">
      <c r="A309" s="2" t="s">
        <v>341</v>
      </c>
      <c r="B309" s="3">
        <v>18.45</v>
      </c>
      <c r="C309" s="3" t="s">
        <v>161</v>
      </c>
      <c r="D309" s="2">
        <v>3</v>
      </c>
      <c r="E309" s="2">
        <v>450</v>
      </c>
      <c r="F309" s="2">
        <v>150</v>
      </c>
      <c r="G309" s="2">
        <v>50</v>
      </c>
      <c r="H309" s="2">
        <v>1500</v>
      </c>
      <c r="I309" s="2">
        <v>50</v>
      </c>
      <c r="J309" s="2">
        <v>50</v>
      </c>
      <c r="K309" s="4">
        <v>1500</v>
      </c>
      <c r="L309" s="2">
        <v>1000000</v>
      </c>
    </row>
    <row r="310" spans="1:12" x14ac:dyDescent="0.2">
      <c r="A310" s="2" t="s">
        <v>342</v>
      </c>
      <c r="B310" s="3">
        <v>57.28</v>
      </c>
      <c r="C310" s="3" t="s">
        <v>161</v>
      </c>
      <c r="D310" s="2">
        <v>4</v>
      </c>
      <c r="E310" s="2">
        <v>1600</v>
      </c>
      <c r="F310" s="2">
        <v>400</v>
      </c>
      <c r="G310" s="2">
        <v>100</v>
      </c>
      <c r="H310" s="2">
        <v>3000</v>
      </c>
      <c r="I310" s="2">
        <v>100</v>
      </c>
      <c r="J310" s="2">
        <v>100</v>
      </c>
      <c r="K310" s="4">
        <v>3000</v>
      </c>
      <c r="L310" s="2">
        <v>10000000</v>
      </c>
    </row>
    <row r="311" spans="1:12" x14ac:dyDescent="0.2">
      <c r="A311" s="2" t="s">
        <v>343</v>
      </c>
      <c r="B311" s="3">
        <v>72.489999999999995</v>
      </c>
      <c r="C311" s="3" t="s">
        <v>161</v>
      </c>
      <c r="D311" s="2">
        <v>4</v>
      </c>
      <c r="E311" s="2">
        <v>1600</v>
      </c>
      <c r="F311" s="2">
        <v>400</v>
      </c>
      <c r="G311" s="2">
        <v>100</v>
      </c>
      <c r="H311" s="2">
        <v>3000</v>
      </c>
      <c r="I311" s="2">
        <v>100</v>
      </c>
      <c r="J311" s="2">
        <v>100</v>
      </c>
      <c r="K311" s="4">
        <v>3000</v>
      </c>
      <c r="L311" s="2">
        <v>10000000</v>
      </c>
    </row>
    <row r="312" spans="1:12" x14ac:dyDescent="0.2">
      <c r="A312" s="2" t="s">
        <v>344</v>
      </c>
      <c r="B312" s="3">
        <v>340</v>
      </c>
      <c r="C312" s="3" t="s">
        <v>156</v>
      </c>
      <c r="D312" s="2">
        <v>4</v>
      </c>
      <c r="E312" s="2">
        <v>1600</v>
      </c>
      <c r="F312" s="2">
        <v>400</v>
      </c>
      <c r="G312" s="2">
        <v>100</v>
      </c>
      <c r="H312" s="2">
        <v>3000</v>
      </c>
      <c r="I312" s="2">
        <v>100</v>
      </c>
      <c r="J312" s="2">
        <v>100</v>
      </c>
      <c r="K312" s="4">
        <v>3000</v>
      </c>
      <c r="L312" s="2">
        <v>10000000</v>
      </c>
    </row>
    <row r="313" spans="1:12" x14ac:dyDescent="0.2">
      <c r="A313" s="3" t="s">
        <v>9</v>
      </c>
      <c r="B313" s="3">
        <v>103000000</v>
      </c>
      <c r="C313" s="3" t="s">
        <v>157</v>
      </c>
      <c r="D313" s="3">
        <v>1</v>
      </c>
      <c r="E313" s="3">
        <v>80</v>
      </c>
      <c r="F313" s="3">
        <v>20</v>
      </c>
      <c r="G313" s="3">
        <v>2</v>
      </c>
      <c r="H313" s="3">
        <v>50</v>
      </c>
      <c r="I313" s="3">
        <v>2</v>
      </c>
      <c r="J313" s="3">
        <v>4</v>
      </c>
      <c r="K313" s="5">
        <f>0.44/(H313/(L313/10))*H313</f>
        <v>4400</v>
      </c>
      <c r="L313" s="3">
        <v>100000</v>
      </c>
    </row>
    <row r="314" spans="1:12" x14ac:dyDescent="0.2">
      <c r="A314" s="2" t="s">
        <v>345</v>
      </c>
      <c r="B314" s="3">
        <v>46.283999999999999</v>
      </c>
      <c r="C314" s="3" t="s">
        <v>159</v>
      </c>
      <c r="D314" s="2">
        <v>3</v>
      </c>
      <c r="E314" s="2">
        <v>450</v>
      </c>
      <c r="F314" s="2">
        <v>150</v>
      </c>
      <c r="G314" s="2">
        <v>50</v>
      </c>
      <c r="H314" s="2">
        <v>1500</v>
      </c>
      <c r="I314" s="2">
        <v>50</v>
      </c>
      <c r="J314" s="2">
        <v>50</v>
      </c>
      <c r="K314" s="4">
        <v>1500</v>
      </c>
      <c r="L314" s="2">
        <v>1000000</v>
      </c>
    </row>
    <row r="315" spans="1:12" x14ac:dyDescent="0.2">
      <c r="A315" s="2" t="s">
        <v>346</v>
      </c>
      <c r="B315" s="3">
        <v>4.1539999999999999</v>
      </c>
      <c r="C315" s="3" t="s">
        <v>159</v>
      </c>
      <c r="D315" s="2">
        <v>4</v>
      </c>
      <c r="E315" s="2">
        <v>1600</v>
      </c>
      <c r="F315" s="2">
        <v>400</v>
      </c>
      <c r="G315" s="2">
        <v>100</v>
      </c>
      <c r="H315" s="2">
        <v>3000</v>
      </c>
      <c r="I315" s="2">
        <v>100</v>
      </c>
      <c r="J315" s="2">
        <v>100</v>
      </c>
      <c r="K315" s="4">
        <v>3000</v>
      </c>
      <c r="L315" s="2">
        <v>10000000</v>
      </c>
    </row>
    <row r="316" spans="1:12" x14ac:dyDescent="0.2">
      <c r="A316" s="2" t="s">
        <v>347</v>
      </c>
      <c r="B316" s="3">
        <v>35.299999999999997</v>
      </c>
      <c r="C316" s="3" t="s">
        <v>161</v>
      </c>
      <c r="D316" s="2">
        <v>3</v>
      </c>
      <c r="E316" s="2">
        <v>450</v>
      </c>
      <c r="F316" s="2">
        <v>150</v>
      </c>
      <c r="G316" s="2">
        <v>50</v>
      </c>
      <c r="H316" s="2">
        <v>1500</v>
      </c>
      <c r="I316" s="2">
        <v>50</v>
      </c>
      <c r="J316" s="2">
        <v>50</v>
      </c>
      <c r="K316" s="4">
        <v>1500</v>
      </c>
      <c r="L316" s="2">
        <v>1000000</v>
      </c>
    </row>
    <row r="317" spans="1:12" x14ac:dyDescent="0.2">
      <c r="A317" s="2" t="s">
        <v>348</v>
      </c>
      <c r="B317" s="3">
        <v>115.09</v>
      </c>
      <c r="C317" s="3" t="s">
        <v>156</v>
      </c>
      <c r="D317" s="2">
        <v>3</v>
      </c>
      <c r="E317" s="2">
        <v>450</v>
      </c>
      <c r="F317" s="2">
        <v>150</v>
      </c>
      <c r="G317" s="2">
        <v>50</v>
      </c>
      <c r="H317" s="2">
        <v>1500</v>
      </c>
      <c r="I317" s="2">
        <v>50</v>
      </c>
      <c r="J317" s="2">
        <v>50</v>
      </c>
      <c r="K317" s="4">
        <v>1500</v>
      </c>
      <c r="L317" s="2">
        <v>10000000</v>
      </c>
    </row>
    <row r="318" spans="1:12" x14ac:dyDescent="0.2">
      <c r="A318" s="2" t="s">
        <v>41</v>
      </c>
      <c r="B318" s="3">
        <v>293.10000000000002</v>
      </c>
      <c r="C318" s="3" t="s">
        <v>156</v>
      </c>
      <c r="D318" s="2">
        <v>4</v>
      </c>
      <c r="E318" s="2">
        <v>1600</v>
      </c>
      <c r="F318" s="2">
        <v>400</v>
      </c>
      <c r="G318" s="2">
        <v>100</v>
      </c>
      <c r="H318" s="2">
        <v>3000</v>
      </c>
      <c r="I318" s="2">
        <v>100</v>
      </c>
      <c r="J318" s="2">
        <v>100</v>
      </c>
      <c r="K318" s="4">
        <v>3000</v>
      </c>
      <c r="L318" s="2">
        <v>10000000</v>
      </c>
    </row>
    <row r="319" spans="1:12" x14ac:dyDescent="0.2">
      <c r="A319" s="2" t="s">
        <v>349</v>
      </c>
      <c r="B319" s="3">
        <v>27.03</v>
      </c>
      <c r="C319" s="3" t="s">
        <v>159</v>
      </c>
      <c r="D319" s="2">
        <v>4</v>
      </c>
      <c r="E319" s="2">
        <v>1600</v>
      </c>
      <c r="F319" s="2">
        <v>400</v>
      </c>
      <c r="G319" s="2">
        <v>100</v>
      </c>
      <c r="H319" s="2">
        <v>3000</v>
      </c>
      <c r="I319" s="2">
        <v>100</v>
      </c>
      <c r="J319" s="2">
        <v>100</v>
      </c>
      <c r="K319" s="4">
        <v>3000</v>
      </c>
      <c r="L319" s="2">
        <v>10000000</v>
      </c>
    </row>
    <row r="320" spans="1:12" x14ac:dyDescent="0.2">
      <c r="A320" s="2" t="s">
        <v>350</v>
      </c>
      <c r="B320" s="3">
        <v>43.9</v>
      </c>
      <c r="C320" s="3" t="s">
        <v>157</v>
      </c>
      <c r="D320" s="2">
        <v>4</v>
      </c>
      <c r="E320" s="2">
        <v>1600</v>
      </c>
      <c r="F320" s="2">
        <v>400</v>
      </c>
      <c r="G320" s="2">
        <v>100</v>
      </c>
      <c r="H320" s="2">
        <v>3000</v>
      </c>
      <c r="I320" s="2">
        <v>100</v>
      </c>
      <c r="J320" s="2">
        <v>100</v>
      </c>
      <c r="K320" s="4">
        <v>3000</v>
      </c>
      <c r="L320" s="2">
        <v>10000000</v>
      </c>
    </row>
    <row r="321" spans="1:12" x14ac:dyDescent="0.2">
      <c r="A321" s="2" t="s">
        <v>351</v>
      </c>
      <c r="B321" s="3">
        <v>129.19999999999999</v>
      </c>
      <c r="C321" s="3" t="s">
        <v>156</v>
      </c>
      <c r="D321" s="2">
        <v>3</v>
      </c>
      <c r="E321" s="2">
        <v>450</v>
      </c>
      <c r="F321" s="2">
        <v>150</v>
      </c>
      <c r="G321" s="2">
        <v>50</v>
      </c>
      <c r="H321" s="2">
        <v>1500</v>
      </c>
      <c r="I321" s="2">
        <v>50</v>
      </c>
      <c r="J321" s="2">
        <v>50</v>
      </c>
      <c r="K321" s="4">
        <v>1500</v>
      </c>
      <c r="L321" s="2">
        <v>1000000</v>
      </c>
    </row>
    <row r="322" spans="1:12" x14ac:dyDescent="0.2">
      <c r="A322" s="2" t="s">
        <v>352</v>
      </c>
      <c r="B322" s="3">
        <v>40.06</v>
      </c>
      <c r="C322" s="3" t="s">
        <v>161</v>
      </c>
      <c r="D322" s="2">
        <v>3</v>
      </c>
      <c r="E322" s="2">
        <v>450</v>
      </c>
      <c r="F322" s="2">
        <v>150</v>
      </c>
      <c r="G322" s="2">
        <v>50</v>
      </c>
      <c r="H322" s="2">
        <v>1500</v>
      </c>
      <c r="I322" s="2">
        <v>50</v>
      </c>
      <c r="J322" s="2">
        <v>50</v>
      </c>
      <c r="K322" s="4">
        <v>1500</v>
      </c>
      <c r="L322" s="2">
        <v>1000000</v>
      </c>
    </row>
    <row r="323" spans="1:12" x14ac:dyDescent="0.2">
      <c r="A323" s="2" t="s">
        <v>353</v>
      </c>
      <c r="B323" s="3">
        <v>25.35</v>
      </c>
      <c r="C323" s="3" t="s">
        <v>156</v>
      </c>
      <c r="D323" s="2">
        <v>3</v>
      </c>
      <c r="E323" s="2">
        <v>450</v>
      </c>
      <c r="F323" s="2">
        <v>150</v>
      </c>
      <c r="G323" s="2">
        <v>50</v>
      </c>
      <c r="H323" s="2">
        <v>1500</v>
      </c>
      <c r="I323" s="2">
        <v>50</v>
      </c>
      <c r="J323" s="2">
        <v>50</v>
      </c>
      <c r="K323" s="4">
        <v>1500</v>
      </c>
      <c r="L323" s="2">
        <v>100000</v>
      </c>
    </row>
    <row r="324" spans="1:12" x14ac:dyDescent="0.2">
      <c r="A324" s="2" t="s">
        <v>354</v>
      </c>
      <c r="B324" s="3">
        <v>32.409999999999997</v>
      </c>
      <c r="C324" s="3" t="s">
        <v>159</v>
      </c>
      <c r="D324" s="2">
        <v>3</v>
      </c>
      <c r="E324" s="2">
        <v>450</v>
      </c>
      <c r="F324" s="2">
        <v>150</v>
      </c>
      <c r="G324" s="2">
        <v>50</v>
      </c>
      <c r="H324" s="2">
        <v>1500</v>
      </c>
      <c r="I324" s="2">
        <v>50</v>
      </c>
      <c r="J324" s="2">
        <v>50</v>
      </c>
      <c r="K324" s="4">
        <v>1500</v>
      </c>
      <c r="L324" s="2">
        <v>1000000</v>
      </c>
    </row>
    <row r="325" spans="1:12" x14ac:dyDescent="0.2">
      <c r="A325" s="2" t="s">
        <v>33</v>
      </c>
      <c r="B325" s="3">
        <v>64.849000000000004</v>
      </c>
      <c r="C325" s="3" t="s">
        <v>156</v>
      </c>
      <c r="D325" s="2">
        <v>3</v>
      </c>
      <c r="E325" s="2">
        <v>450</v>
      </c>
      <c r="F325" s="2">
        <v>150</v>
      </c>
      <c r="G325" s="2">
        <v>50</v>
      </c>
      <c r="H325" s="2">
        <v>1500</v>
      </c>
      <c r="I325" s="2">
        <v>50</v>
      </c>
      <c r="J325" s="2">
        <v>50</v>
      </c>
      <c r="K325" s="4">
        <v>1500</v>
      </c>
      <c r="L325" s="2">
        <v>1000000</v>
      </c>
    </row>
    <row r="326" spans="1:12" x14ac:dyDescent="0.2">
      <c r="A326" s="2" t="s">
        <v>425</v>
      </c>
      <c r="B326" s="3">
        <v>2.8149999999999999</v>
      </c>
      <c r="C326" s="3" t="s">
        <v>426</v>
      </c>
      <c r="D326" s="2">
        <v>3</v>
      </c>
      <c r="E326" s="2">
        <v>450</v>
      </c>
      <c r="F326" s="2">
        <v>150</v>
      </c>
      <c r="G326" s="2">
        <v>50</v>
      </c>
      <c r="H326" s="2">
        <v>1500</v>
      </c>
      <c r="I326" s="2">
        <v>50</v>
      </c>
      <c r="J326" s="2">
        <v>50</v>
      </c>
      <c r="K326" s="4">
        <v>1500</v>
      </c>
      <c r="L326" s="2">
        <v>1000000</v>
      </c>
    </row>
    <row r="327" spans="1:12" x14ac:dyDescent="0.2">
      <c r="A327" s="2" t="s">
        <v>355</v>
      </c>
      <c r="B327" s="3">
        <v>2.36</v>
      </c>
      <c r="C327" s="3" t="s">
        <v>159</v>
      </c>
      <c r="D327" s="2">
        <v>3</v>
      </c>
      <c r="E327" s="2">
        <v>450</v>
      </c>
      <c r="F327" s="2">
        <v>150</v>
      </c>
      <c r="G327" s="2">
        <v>50</v>
      </c>
      <c r="H327" s="2">
        <v>1500</v>
      </c>
      <c r="I327" s="2">
        <v>50</v>
      </c>
      <c r="J327" s="2">
        <v>50</v>
      </c>
      <c r="K327" s="4">
        <v>1500</v>
      </c>
      <c r="L327" s="2">
        <v>1000000</v>
      </c>
    </row>
    <row r="328" spans="1:12" x14ac:dyDescent="0.2">
      <c r="A328" s="2" t="s">
        <v>356</v>
      </c>
      <c r="B328" s="3">
        <v>9.31</v>
      </c>
      <c r="C328" s="3" t="s">
        <v>161</v>
      </c>
      <c r="D328" s="2">
        <v>2</v>
      </c>
      <c r="E328" s="2">
        <v>120</v>
      </c>
      <c r="F328" s="2">
        <v>60</v>
      </c>
      <c r="G328" s="2">
        <v>20</v>
      </c>
      <c r="H328" s="2">
        <v>300</v>
      </c>
      <c r="I328" s="2">
        <v>20</v>
      </c>
      <c r="J328" s="2">
        <v>20</v>
      </c>
      <c r="K328" s="4">
        <v>300</v>
      </c>
      <c r="L328" s="2">
        <v>10000</v>
      </c>
    </row>
    <row r="329" spans="1:12" x14ac:dyDescent="0.2">
      <c r="A329" s="2" t="s">
        <v>357</v>
      </c>
      <c r="B329" s="3">
        <v>1.82</v>
      </c>
      <c r="C329" s="3" t="s">
        <v>157</v>
      </c>
      <c r="D329" s="2">
        <v>4</v>
      </c>
      <c r="E329" s="2">
        <v>1600</v>
      </c>
      <c r="F329" s="2">
        <v>400</v>
      </c>
      <c r="G329" s="2">
        <v>100</v>
      </c>
      <c r="H329" s="2">
        <v>3000</v>
      </c>
      <c r="I329" s="2">
        <v>100</v>
      </c>
      <c r="J329" s="2">
        <v>100</v>
      </c>
      <c r="K329" s="4">
        <v>3000</v>
      </c>
      <c r="L329" s="2">
        <v>10000000</v>
      </c>
    </row>
    <row r="330" spans="1:12" x14ac:dyDescent="0.2">
      <c r="A330" s="2" t="s">
        <v>358</v>
      </c>
      <c r="B330" s="3">
        <v>8.1539999999999999</v>
      </c>
      <c r="C330" s="3" t="s">
        <v>159</v>
      </c>
      <c r="D330" s="2">
        <v>2</v>
      </c>
      <c r="E330" s="2">
        <v>120</v>
      </c>
      <c r="F330" s="2">
        <v>60</v>
      </c>
      <c r="G330" s="2">
        <v>20</v>
      </c>
      <c r="H330" s="2">
        <v>300</v>
      </c>
      <c r="I330" s="2">
        <v>20</v>
      </c>
      <c r="J330" s="2">
        <v>20</v>
      </c>
      <c r="K330" s="4">
        <v>300</v>
      </c>
      <c r="L330" s="2">
        <v>10000000</v>
      </c>
    </row>
    <row r="331" spans="1:12" x14ac:dyDescent="0.2">
      <c r="A331" s="2" t="s">
        <v>55</v>
      </c>
      <c r="B331" s="3">
        <v>1000000000000000</v>
      </c>
      <c r="C331" s="3" t="s">
        <v>157</v>
      </c>
      <c r="D331" s="2">
        <v>2</v>
      </c>
      <c r="E331" s="2">
        <v>120</v>
      </c>
      <c r="F331" s="2">
        <v>60</v>
      </c>
      <c r="G331" s="2">
        <v>20</v>
      </c>
      <c r="H331" s="2">
        <v>300</v>
      </c>
      <c r="I331" s="2">
        <v>20</v>
      </c>
      <c r="J331" s="2">
        <v>20</v>
      </c>
      <c r="K331" s="4">
        <v>300</v>
      </c>
      <c r="L331" s="2">
        <v>10000000</v>
      </c>
    </row>
    <row r="332" spans="1:12" x14ac:dyDescent="0.2">
      <c r="A332" s="2" t="s">
        <v>57</v>
      </c>
      <c r="B332" s="3">
        <v>114.74</v>
      </c>
      <c r="C332" s="3" t="s">
        <v>156</v>
      </c>
      <c r="D332" s="2">
        <v>2</v>
      </c>
      <c r="E332" s="2">
        <v>120</v>
      </c>
      <c r="F332" s="2">
        <v>60</v>
      </c>
      <c r="G332" s="2">
        <v>20</v>
      </c>
      <c r="H332" s="2">
        <v>300</v>
      </c>
      <c r="I332" s="2">
        <v>20</v>
      </c>
      <c r="J332" s="2">
        <v>20</v>
      </c>
      <c r="K332" s="4">
        <v>300</v>
      </c>
      <c r="L332" s="2">
        <v>10000</v>
      </c>
    </row>
    <row r="333" spans="1:12" x14ac:dyDescent="0.2">
      <c r="A333" s="2" t="s">
        <v>128</v>
      </c>
      <c r="B333" s="3">
        <v>5.0999999999999996</v>
      </c>
      <c r="C333" s="3" t="s">
        <v>156</v>
      </c>
      <c r="D333" s="2">
        <v>3</v>
      </c>
      <c r="E333" s="2">
        <v>450</v>
      </c>
      <c r="F333" s="2">
        <v>150</v>
      </c>
      <c r="G333" s="2">
        <v>50</v>
      </c>
      <c r="H333" s="2">
        <v>1500</v>
      </c>
      <c r="I333" s="2">
        <v>50</v>
      </c>
      <c r="J333" s="2">
        <v>50</v>
      </c>
      <c r="K333" s="4">
        <v>1500</v>
      </c>
      <c r="L333" s="2">
        <v>1000000</v>
      </c>
    </row>
    <row r="334" spans="1:12" x14ac:dyDescent="0.2">
      <c r="A334" s="2" t="s">
        <v>359</v>
      </c>
      <c r="B334" s="3">
        <v>8.6999999999999993</v>
      </c>
      <c r="C334" s="3" t="s">
        <v>159</v>
      </c>
      <c r="D334" s="2">
        <v>3</v>
      </c>
      <c r="E334" s="2">
        <v>450</v>
      </c>
      <c r="F334" s="2">
        <v>150</v>
      </c>
      <c r="G334" s="2">
        <v>50</v>
      </c>
      <c r="H334" s="2">
        <v>1500</v>
      </c>
      <c r="I334" s="2">
        <v>50</v>
      </c>
      <c r="J334" s="2">
        <v>50</v>
      </c>
      <c r="K334" s="4">
        <v>1500</v>
      </c>
      <c r="L334" s="2">
        <v>1000000</v>
      </c>
    </row>
    <row r="335" spans="1:12" x14ac:dyDescent="0.2">
      <c r="A335" s="2" t="s">
        <v>360</v>
      </c>
      <c r="B335" s="3">
        <v>49.4</v>
      </c>
      <c r="C335" s="3" t="s">
        <v>161</v>
      </c>
      <c r="D335" s="2">
        <v>3</v>
      </c>
      <c r="E335" s="2">
        <v>450</v>
      </c>
      <c r="F335" s="2">
        <v>150</v>
      </c>
      <c r="G335" s="2">
        <v>50</v>
      </c>
      <c r="H335" s="2">
        <v>1500</v>
      </c>
      <c r="I335" s="2">
        <v>50</v>
      </c>
      <c r="J335" s="2">
        <v>50</v>
      </c>
      <c r="K335" s="4">
        <v>1500</v>
      </c>
      <c r="L335" s="2">
        <v>100000</v>
      </c>
    </row>
    <row r="336" spans="1:12" x14ac:dyDescent="0.2">
      <c r="A336" s="2" t="s">
        <v>361</v>
      </c>
      <c r="B336" s="3">
        <v>180</v>
      </c>
      <c r="C336" s="3" t="s">
        <v>157</v>
      </c>
      <c r="D336" s="2">
        <v>2</v>
      </c>
      <c r="E336" s="2">
        <v>120</v>
      </c>
      <c r="F336" s="2">
        <v>60</v>
      </c>
      <c r="G336" s="2">
        <v>20</v>
      </c>
      <c r="H336" s="2">
        <v>300</v>
      </c>
      <c r="I336" s="2">
        <v>20</v>
      </c>
      <c r="J336" s="2">
        <v>20</v>
      </c>
      <c r="K336" s="4">
        <v>300</v>
      </c>
      <c r="L336" s="2">
        <v>1000000</v>
      </c>
    </row>
    <row r="337" spans="1:12" x14ac:dyDescent="0.2">
      <c r="A337" s="2" t="s">
        <v>50</v>
      </c>
      <c r="B337" s="3">
        <v>72.3</v>
      </c>
      <c r="C337" s="3" t="s">
        <v>156</v>
      </c>
      <c r="D337" s="2">
        <v>3</v>
      </c>
      <c r="E337" s="2">
        <v>450</v>
      </c>
      <c r="F337" s="2">
        <v>150</v>
      </c>
      <c r="G337" s="2">
        <v>50</v>
      </c>
      <c r="H337" s="2">
        <v>1500</v>
      </c>
      <c r="I337" s="2">
        <v>50</v>
      </c>
      <c r="J337" s="2">
        <v>50</v>
      </c>
      <c r="K337" s="4">
        <v>1500</v>
      </c>
      <c r="L337" s="2">
        <v>1000000</v>
      </c>
    </row>
    <row r="338" spans="1:12" x14ac:dyDescent="0.2">
      <c r="A338" s="2" t="s">
        <v>124</v>
      </c>
      <c r="B338" s="3">
        <v>6.89</v>
      </c>
      <c r="C338" s="3" t="s">
        <v>156</v>
      </c>
      <c r="D338" s="2">
        <v>3</v>
      </c>
      <c r="E338" s="2">
        <v>450</v>
      </c>
      <c r="F338" s="2">
        <v>150</v>
      </c>
      <c r="G338" s="2">
        <v>50</v>
      </c>
      <c r="H338" s="2">
        <v>1500</v>
      </c>
      <c r="I338" s="2">
        <v>50</v>
      </c>
      <c r="J338" s="2">
        <v>50</v>
      </c>
      <c r="K338" s="4">
        <v>1500</v>
      </c>
      <c r="L338" s="2">
        <v>1000000</v>
      </c>
    </row>
    <row r="339" spans="1:12" x14ac:dyDescent="0.2">
      <c r="A339" s="2" t="s">
        <v>362</v>
      </c>
      <c r="B339" s="3">
        <v>14.22</v>
      </c>
      <c r="C339" s="3" t="s">
        <v>161</v>
      </c>
      <c r="D339" s="2">
        <v>3</v>
      </c>
      <c r="E339" s="2">
        <v>450</v>
      </c>
      <c r="F339" s="2">
        <v>150</v>
      </c>
      <c r="G339" s="2">
        <v>50</v>
      </c>
      <c r="H339" s="2">
        <v>1500</v>
      </c>
      <c r="I339" s="2">
        <v>50</v>
      </c>
      <c r="J339" s="2">
        <v>50</v>
      </c>
      <c r="K339" s="4">
        <v>1500</v>
      </c>
      <c r="L339" s="2">
        <v>1000000</v>
      </c>
    </row>
    <row r="340" spans="1:12" x14ac:dyDescent="0.2">
      <c r="A340" s="2" t="s">
        <v>363</v>
      </c>
      <c r="B340" s="3">
        <v>293</v>
      </c>
      <c r="C340" s="3" t="s">
        <v>161</v>
      </c>
      <c r="D340" s="2">
        <v>3</v>
      </c>
      <c r="E340" s="2">
        <v>450</v>
      </c>
      <c r="F340" s="2">
        <v>150</v>
      </c>
      <c r="G340" s="2">
        <v>50</v>
      </c>
      <c r="H340" s="2">
        <v>1500</v>
      </c>
      <c r="I340" s="2">
        <v>50</v>
      </c>
      <c r="J340" s="2">
        <v>50</v>
      </c>
      <c r="K340" s="4">
        <v>1500</v>
      </c>
      <c r="L340" s="2">
        <v>1000000</v>
      </c>
    </row>
    <row r="341" spans="1:12" x14ac:dyDescent="0.2">
      <c r="A341" s="2" t="s">
        <v>364</v>
      </c>
      <c r="B341" s="3">
        <v>52</v>
      </c>
      <c r="C341" s="3" t="s">
        <v>161</v>
      </c>
      <c r="D341" s="2">
        <v>3</v>
      </c>
      <c r="E341" s="2">
        <v>450</v>
      </c>
      <c r="F341" s="2">
        <v>150</v>
      </c>
      <c r="G341" s="2">
        <v>50</v>
      </c>
      <c r="H341" s="2">
        <v>1500</v>
      </c>
      <c r="I341" s="2">
        <v>50</v>
      </c>
      <c r="J341" s="2">
        <v>50</v>
      </c>
      <c r="K341" s="4">
        <v>1500</v>
      </c>
      <c r="L341" s="2">
        <v>100000</v>
      </c>
    </row>
    <row r="342" spans="1:12" x14ac:dyDescent="0.2">
      <c r="A342" s="2" t="s">
        <v>365</v>
      </c>
      <c r="B342" s="3">
        <v>20</v>
      </c>
      <c r="C342" s="3" t="s">
        <v>159</v>
      </c>
      <c r="D342" s="2">
        <v>3</v>
      </c>
      <c r="E342" s="2">
        <v>450</v>
      </c>
      <c r="F342" s="2">
        <v>150</v>
      </c>
      <c r="G342" s="2">
        <v>50</v>
      </c>
      <c r="H342" s="2">
        <v>1500</v>
      </c>
      <c r="I342" s="2">
        <v>50</v>
      </c>
      <c r="J342" s="2">
        <v>50</v>
      </c>
      <c r="K342" s="4">
        <v>1500</v>
      </c>
      <c r="L342" s="2">
        <v>1000000</v>
      </c>
    </row>
    <row r="343" spans="1:12" x14ac:dyDescent="0.2">
      <c r="A343" s="2" t="s">
        <v>366</v>
      </c>
      <c r="B343" s="3">
        <v>61</v>
      </c>
      <c r="C343" s="3" t="s">
        <v>156</v>
      </c>
      <c r="D343" s="2">
        <v>3</v>
      </c>
      <c r="E343" s="2">
        <v>450</v>
      </c>
      <c r="F343" s="2">
        <v>150</v>
      </c>
      <c r="G343" s="2">
        <v>50</v>
      </c>
      <c r="H343" s="2">
        <v>1500</v>
      </c>
      <c r="I343" s="2">
        <v>50</v>
      </c>
      <c r="J343" s="2">
        <v>50</v>
      </c>
      <c r="K343" s="4">
        <v>1500</v>
      </c>
      <c r="L343" s="2">
        <v>1000000</v>
      </c>
    </row>
    <row r="344" spans="1:12" x14ac:dyDescent="0.2">
      <c r="A344" s="2" t="s">
        <v>367</v>
      </c>
      <c r="B344" s="3">
        <v>4.28</v>
      </c>
      <c r="C344" s="3" t="s">
        <v>156</v>
      </c>
      <c r="D344" s="2">
        <v>3</v>
      </c>
      <c r="E344" s="2">
        <v>450</v>
      </c>
      <c r="F344" s="2">
        <v>150</v>
      </c>
      <c r="G344" s="2">
        <v>50</v>
      </c>
      <c r="H344" s="2">
        <v>1500</v>
      </c>
      <c r="I344" s="2">
        <v>50</v>
      </c>
      <c r="J344" s="2">
        <v>50</v>
      </c>
      <c r="K344" s="4">
        <v>1500</v>
      </c>
      <c r="L344" s="2">
        <v>1000000</v>
      </c>
    </row>
    <row r="345" spans="1:12" x14ac:dyDescent="0.2">
      <c r="A345" s="2" t="s">
        <v>368</v>
      </c>
      <c r="B345" s="3">
        <v>51.5</v>
      </c>
      <c r="C345" s="3" t="s">
        <v>161</v>
      </c>
      <c r="D345" s="2">
        <v>4</v>
      </c>
      <c r="E345" s="2">
        <v>1600</v>
      </c>
      <c r="F345" s="2">
        <v>400</v>
      </c>
      <c r="G345" s="2">
        <v>100</v>
      </c>
      <c r="H345" s="2">
        <v>3000</v>
      </c>
      <c r="I345" s="2">
        <v>100</v>
      </c>
      <c r="J345" s="2">
        <v>100</v>
      </c>
      <c r="K345" s="4">
        <v>3000</v>
      </c>
      <c r="L345" s="2">
        <v>10000000</v>
      </c>
    </row>
    <row r="346" spans="1:12" x14ac:dyDescent="0.2">
      <c r="A346" s="2" t="s">
        <v>369</v>
      </c>
      <c r="B346" s="3">
        <v>4210000</v>
      </c>
      <c r="C346" s="3" t="s">
        <v>157</v>
      </c>
      <c r="D346" s="2">
        <v>4</v>
      </c>
      <c r="E346" s="2">
        <v>1600</v>
      </c>
      <c r="F346" s="2">
        <v>400</v>
      </c>
      <c r="G346" s="2">
        <v>100</v>
      </c>
      <c r="H346" s="2">
        <v>3000</v>
      </c>
      <c r="I346" s="2">
        <v>100</v>
      </c>
      <c r="J346" s="2">
        <v>100</v>
      </c>
      <c r="K346" s="4">
        <v>3000</v>
      </c>
      <c r="L346" s="2">
        <v>100000000</v>
      </c>
    </row>
    <row r="347" spans="1:12" x14ac:dyDescent="0.2">
      <c r="A347" s="2" t="s">
        <v>370</v>
      </c>
      <c r="B347" s="3">
        <v>91</v>
      </c>
      <c r="C347" s="3" t="s">
        <v>156</v>
      </c>
      <c r="D347" s="2">
        <v>4</v>
      </c>
      <c r="E347" s="2">
        <v>1600</v>
      </c>
      <c r="F347" s="2">
        <v>400</v>
      </c>
      <c r="G347" s="2">
        <v>100</v>
      </c>
      <c r="H347" s="2">
        <v>3000</v>
      </c>
      <c r="I347" s="2">
        <v>100</v>
      </c>
      <c r="J347" s="2">
        <v>100</v>
      </c>
      <c r="K347" s="4">
        <v>3000</v>
      </c>
      <c r="L347" s="2">
        <v>10000000</v>
      </c>
    </row>
    <row r="348" spans="1:12" x14ac:dyDescent="0.2">
      <c r="A348" s="2" t="s">
        <v>371</v>
      </c>
      <c r="B348" s="3">
        <v>4200000</v>
      </c>
      <c r="C348" s="3" t="s">
        <v>157</v>
      </c>
      <c r="D348" s="2">
        <v>2</v>
      </c>
      <c r="E348" s="2">
        <v>120</v>
      </c>
      <c r="F348" s="2">
        <v>60</v>
      </c>
      <c r="G348" s="2">
        <v>20</v>
      </c>
      <c r="H348" s="2">
        <v>300</v>
      </c>
      <c r="I348" s="2">
        <v>20</v>
      </c>
      <c r="J348" s="2">
        <v>20</v>
      </c>
      <c r="K348" s="4">
        <v>300</v>
      </c>
      <c r="L348" s="2">
        <v>1000000</v>
      </c>
    </row>
    <row r="349" spans="1:12" x14ac:dyDescent="0.2">
      <c r="A349" s="2" t="s">
        <v>36</v>
      </c>
      <c r="B349" s="3">
        <v>211100</v>
      </c>
      <c r="C349" s="3" t="s">
        <v>157</v>
      </c>
      <c r="D349" s="2">
        <v>4</v>
      </c>
      <c r="E349" s="2">
        <v>1600</v>
      </c>
      <c r="F349" s="2">
        <v>400</v>
      </c>
      <c r="G349" s="2">
        <v>100</v>
      </c>
      <c r="H349" s="2">
        <v>3000</v>
      </c>
      <c r="I349" s="2">
        <v>100</v>
      </c>
      <c r="J349" s="2">
        <v>100</v>
      </c>
      <c r="K349" s="4">
        <v>3000</v>
      </c>
      <c r="L349" s="2">
        <v>10000000</v>
      </c>
    </row>
    <row r="350" spans="1:12" x14ac:dyDescent="0.2">
      <c r="A350" s="2" t="s">
        <v>143</v>
      </c>
      <c r="B350" s="3">
        <v>6.0067000000000004</v>
      </c>
      <c r="C350" s="3" t="s">
        <v>159</v>
      </c>
      <c r="D350" s="3">
        <v>5</v>
      </c>
      <c r="E350" s="3">
        <v>100000</v>
      </c>
      <c r="F350" s="3">
        <v>25000</v>
      </c>
      <c r="G350" s="3">
        <v>5000</v>
      </c>
      <c r="H350" s="3">
        <v>10000</v>
      </c>
      <c r="I350" s="3">
        <f>G350</f>
        <v>5000</v>
      </c>
      <c r="J350" s="3">
        <f>I350*2</f>
        <v>10000</v>
      </c>
      <c r="K350" s="5">
        <f>H350</f>
        <v>10000</v>
      </c>
      <c r="L350" s="2">
        <v>10000000</v>
      </c>
    </row>
    <row r="351" spans="1:12" x14ac:dyDescent="0.2">
      <c r="A351" s="2" t="s">
        <v>109</v>
      </c>
      <c r="B351" s="3">
        <v>9.35</v>
      </c>
      <c r="C351" s="3" t="s">
        <v>159</v>
      </c>
      <c r="D351" s="2">
        <v>3</v>
      </c>
      <c r="E351" s="2">
        <v>450</v>
      </c>
      <c r="F351" s="2">
        <v>150</v>
      </c>
      <c r="G351" s="2">
        <v>50</v>
      </c>
      <c r="H351" s="2">
        <v>1500</v>
      </c>
      <c r="I351" s="2">
        <v>50</v>
      </c>
      <c r="J351" s="2">
        <v>50</v>
      </c>
      <c r="K351" s="4">
        <v>1500</v>
      </c>
      <c r="L351" s="2">
        <v>1000000</v>
      </c>
    </row>
    <row r="352" spans="1:12" x14ac:dyDescent="0.2">
      <c r="A352" s="2" t="s">
        <v>372</v>
      </c>
      <c r="B352" s="3">
        <v>59.1</v>
      </c>
      <c r="C352" s="3" t="s">
        <v>157</v>
      </c>
      <c r="D352" s="2">
        <v>2</v>
      </c>
      <c r="E352" s="2">
        <v>120</v>
      </c>
      <c r="F352" s="2">
        <v>60</v>
      </c>
      <c r="G352" s="2">
        <v>20</v>
      </c>
      <c r="H352" s="2">
        <v>300</v>
      </c>
      <c r="I352" s="2">
        <v>20</v>
      </c>
      <c r="J352" s="2">
        <v>20</v>
      </c>
      <c r="K352" s="4">
        <v>300</v>
      </c>
      <c r="L352" s="2">
        <v>100000</v>
      </c>
    </row>
    <row r="353" spans="1:12" x14ac:dyDescent="0.2">
      <c r="A353" s="2" t="s">
        <v>373</v>
      </c>
      <c r="B353" s="3">
        <v>184.8</v>
      </c>
      <c r="C353" s="3" t="s">
        <v>161</v>
      </c>
      <c r="D353" s="2">
        <v>3</v>
      </c>
      <c r="E353" s="2">
        <v>450</v>
      </c>
      <c r="F353" s="2">
        <v>150</v>
      </c>
      <c r="G353" s="2">
        <v>50</v>
      </c>
      <c r="H353" s="2">
        <v>1500</v>
      </c>
      <c r="I353" s="2">
        <v>50</v>
      </c>
      <c r="J353" s="2">
        <v>50</v>
      </c>
      <c r="K353" s="4">
        <v>1500</v>
      </c>
      <c r="L353" s="2">
        <v>1000000</v>
      </c>
    </row>
    <row r="354" spans="1:12" x14ac:dyDescent="0.2">
      <c r="A354" s="2" t="s">
        <v>142</v>
      </c>
      <c r="B354" s="3">
        <v>3.0421</v>
      </c>
      <c r="C354" s="3" t="s">
        <v>156</v>
      </c>
      <c r="D354" s="2">
        <v>3</v>
      </c>
      <c r="E354" s="2">
        <v>450</v>
      </c>
      <c r="F354" s="2">
        <v>150</v>
      </c>
      <c r="G354" s="2">
        <v>50</v>
      </c>
      <c r="H354" s="2">
        <v>1500</v>
      </c>
      <c r="I354" s="2">
        <v>50</v>
      </c>
      <c r="J354" s="2">
        <v>50</v>
      </c>
      <c r="K354" s="4">
        <v>1500</v>
      </c>
      <c r="L354" s="2">
        <v>1000000</v>
      </c>
    </row>
    <row r="355" spans="1:12" x14ac:dyDescent="0.2">
      <c r="A355" s="2" t="s">
        <v>135</v>
      </c>
      <c r="B355" s="3">
        <v>12.31</v>
      </c>
      <c r="C355" s="3" t="s">
        <v>156</v>
      </c>
      <c r="D355" s="2">
        <v>4</v>
      </c>
      <c r="E355" s="2">
        <v>100000</v>
      </c>
      <c r="F355" s="2">
        <v>25000</v>
      </c>
      <c r="G355" s="2">
        <v>5000</v>
      </c>
      <c r="H355" s="2">
        <v>10000</v>
      </c>
      <c r="I355" s="2">
        <v>50</v>
      </c>
      <c r="J355" s="2">
        <v>50</v>
      </c>
      <c r="K355" s="4">
        <v>1500</v>
      </c>
      <c r="L355" s="2">
        <v>1000000</v>
      </c>
    </row>
    <row r="356" spans="1:12" x14ac:dyDescent="0.2">
      <c r="A356" s="2" t="s">
        <v>374</v>
      </c>
      <c r="B356" s="3">
        <v>9.25</v>
      </c>
      <c r="C356" s="3" t="s">
        <v>156</v>
      </c>
      <c r="D356" s="2">
        <v>3</v>
      </c>
      <c r="E356" s="2">
        <v>450</v>
      </c>
      <c r="F356" s="2">
        <v>150</v>
      </c>
      <c r="G356" s="2">
        <v>50</v>
      </c>
      <c r="H356" s="2">
        <v>1500</v>
      </c>
      <c r="I356" s="2">
        <v>50</v>
      </c>
      <c r="J356" s="2">
        <v>50</v>
      </c>
      <c r="K356" s="4">
        <v>1500</v>
      </c>
      <c r="L356" s="2">
        <v>1000000</v>
      </c>
    </row>
    <row r="357" spans="1:12" x14ac:dyDescent="0.2">
      <c r="A357" s="2" t="s">
        <v>51</v>
      </c>
      <c r="B357" s="3">
        <v>93.1</v>
      </c>
      <c r="C357" s="3" t="s">
        <v>156</v>
      </c>
      <c r="D357" s="2">
        <v>2</v>
      </c>
      <c r="E357" s="2">
        <v>120</v>
      </c>
      <c r="F357" s="2">
        <v>60</v>
      </c>
      <c r="G357" s="2">
        <v>20</v>
      </c>
      <c r="H357" s="2">
        <v>300</v>
      </c>
      <c r="I357" s="2">
        <v>20</v>
      </c>
      <c r="J357" s="2">
        <v>20</v>
      </c>
      <c r="K357" s="4">
        <v>300</v>
      </c>
      <c r="L357" s="2">
        <v>10000</v>
      </c>
    </row>
    <row r="358" spans="1:12" x14ac:dyDescent="0.2">
      <c r="A358" s="2" t="s">
        <v>52</v>
      </c>
      <c r="B358" s="3">
        <v>128.6</v>
      </c>
      <c r="C358" s="3" t="s">
        <v>156</v>
      </c>
      <c r="D358" s="2">
        <v>3</v>
      </c>
      <c r="E358" s="2">
        <v>450</v>
      </c>
      <c r="F358" s="2">
        <v>150</v>
      </c>
      <c r="G358" s="2">
        <v>50</v>
      </c>
      <c r="H358" s="2">
        <v>1500</v>
      </c>
      <c r="I358" s="2">
        <v>50</v>
      </c>
      <c r="J358" s="2">
        <v>50</v>
      </c>
      <c r="K358" s="4">
        <v>1500</v>
      </c>
      <c r="L358" s="2">
        <v>1000000</v>
      </c>
    </row>
    <row r="359" spans="1:12" x14ac:dyDescent="0.2">
      <c r="A359" s="2" t="s">
        <v>375</v>
      </c>
      <c r="B359" s="3">
        <v>1.92</v>
      </c>
      <c r="C359" s="3" t="s">
        <v>157</v>
      </c>
      <c r="D359" s="2">
        <v>4</v>
      </c>
      <c r="E359" s="2">
        <v>1600</v>
      </c>
      <c r="F359" s="2">
        <v>400</v>
      </c>
      <c r="G359" s="2">
        <v>100</v>
      </c>
      <c r="H359" s="2">
        <v>3000</v>
      </c>
      <c r="I359" s="2">
        <v>100</v>
      </c>
      <c r="J359" s="2">
        <v>100</v>
      </c>
      <c r="K359" s="4">
        <v>3000</v>
      </c>
      <c r="L359" s="2">
        <v>100000000</v>
      </c>
    </row>
    <row r="360" spans="1:12" x14ac:dyDescent="0.2">
      <c r="A360" s="2" t="s">
        <v>376</v>
      </c>
      <c r="B360" s="3">
        <v>63.6</v>
      </c>
      <c r="C360" s="3" t="s">
        <v>159</v>
      </c>
      <c r="D360" s="2">
        <v>3</v>
      </c>
      <c r="E360" s="2">
        <v>450</v>
      </c>
      <c r="F360" s="2">
        <v>150</v>
      </c>
      <c r="G360" s="2">
        <v>50</v>
      </c>
      <c r="H360" s="2">
        <v>1500</v>
      </c>
      <c r="I360" s="2">
        <v>50</v>
      </c>
      <c r="J360" s="2">
        <v>50</v>
      </c>
      <c r="K360" s="4">
        <v>1500</v>
      </c>
      <c r="L360" s="2">
        <v>1000000</v>
      </c>
    </row>
    <row r="361" spans="1:12" x14ac:dyDescent="0.2">
      <c r="A361" s="2" t="s">
        <v>377</v>
      </c>
      <c r="B361" s="3">
        <v>8.24</v>
      </c>
      <c r="C361" s="3" t="s">
        <v>159</v>
      </c>
      <c r="D361" s="2">
        <v>3</v>
      </c>
      <c r="E361" s="2">
        <v>450</v>
      </c>
      <c r="F361" s="2">
        <v>150</v>
      </c>
      <c r="G361" s="2">
        <v>50</v>
      </c>
      <c r="H361" s="2">
        <v>1500</v>
      </c>
      <c r="I361" s="2">
        <v>50</v>
      </c>
      <c r="J361" s="2">
        <v>50</v>
      </c>
      <c r="K361" s="4">
        <v>1500</v>
      </c>
      <c r="L361" s="2">
        <v>1000000</v>
      </c>
    </row>
    <row r="362" spans="1:12" x14ac:dyDescent="0.2">
      <c r="A362" s="2" t="s">
        <v>75</v>
      </c>
      <c r="B362" s="3">
        <v>15.9735</v>
      </c>
      <c r="C362" s="3" t="s">
        <v>156</v>
      </c>
      <c r="D362" s="2">
        <v>3</v>
      </c>
      <c r="E362" s="2">
        <v>450</v>
      </c>
      <c r="F362" s="2">
        <v>150</v>
      </c>
      <c r="G362" s="2">
        <v>50</v>
      </c>
      <c r="H362" s="2">
        <v>1500</v>
      </c>
      <c r="I362" s="2">
        <v>50</v>
      </c>
      <c r="J362" s="2">
        <v>50</v>
      </c>
      <c r="K362" s="4">
        <v>1500</v>
      </c>
      <c r="L362" s="2">
        <v>100000</v>
      </c>
    </row>
    <row r="363" spans="1:12" x14ac:dyDescent="0.2">
      <c r="A363" s="2" t="s">
        <v>378</v>
      </c>
      <c r="B363" s="3">
        <v>330</v>
      </c>
      <c r="C363" s="3" t="s">
        <v>156</v>
      </c>
      <c r="D363" s="2">
        <v>4</v>
      </c>
      <c r="E363" s="2">
        <v>1600</v>
      </c>
      <c r="F363" s="2">
        <v>400</v>
      </c>
      <c r="G363" s="2">
        <v>100</v>
      </c>
      <c r="H363" s="2">
        <v>3000</v>
      </c>
      <c r="I363" s="2">
        <v>100</v>
      </c>
      <c r="J363" s="2">
        <v>100</v>
      </c>
      <c r="K363" s="4">
        <v>3000</v>
      </c>
      <c r="L363" s="2">
        <v>10000000</v>
      </c>
    </row>
    <row r="364" spans="1:12" x14ac:dyDescent="0.2">
      <c r="A364" s="2" t="s">
        <v>379</v>
      </c>
      <c r="B364" s="3">
        <v>21.6</v>
      </c>
      <c r="C364" s="3" t="s">
        <v>156</v>
      </c>
      <c r="D364" s="2">
        <v>3</v>
      </c>
      <c r="E364" s="2">
        <v>450</v>
      </c>
      <c r="F364" s="2">
        <v>150</v>
      </c>
      <c r="G364" s="2">
        <v>50</v>
      </c>
      <c r="H364" s="2">
        <v>1500</v>
      </c>
      <c r="I364" s="2">
        <v>50</v>
      </c>
      <c r="J364" s="2">
        <v>50</v>
      </c>
      <c r="K364" s="4">
        <v>1500</v>
      </c>
      <c r="L364" s="2">
        <v>1000000</v>
      </c>
    </row>
    <row r="365" spans="1:12" x14ac:dyDescent="0.2">
      <c r="A365" s="2" t="s">
        <v>380</v>
      </c>
      <c r="B365" s="3">
        <v>37.049999999999997</v>
      </c>
      <c r="C365" s="3" t="s">
        <v>161</v>
      </c>
      <c r="D365" s="2">
        <v>4</v>
      </c>
      <c r="E365" s="2">
        <v>1600</v>
      </c>
      <c r="F365" s="2">
        <v>400</v>
      </c>
      <c r="G365" s="2">
        <v>100</v>
      </c>
      <c r="H365" s="2">
        <v>3000</v>
      </c>
      <c r="I365" s="2">
        <v>100</v>
      </c>
      <c r="J365" s="2">
        <v>100</v>
      </c>
      <c r="K365" s="4">
        <v>3000</v>
      </c>
      <c r="L365" s="2">
        <v>10000000</v>
      </c>
    </row>
    <row r="366" spans="1:12" x14ac:dyDescent="0.2">
      <c r="A366" s="2" t="s">
        <v>56</v>
      </c>
      <c r="B366" s="3">
        <v>121.2</v>
      </c>
      <c r="C366" s="3" t="s">
        <v>156</v>
      </c>
      <c r="D366" s="2">
        <v>4</v>
      </c>
      <c r="E366" s="2">
        <v>1600</v>
      </c>
      <c r="F366" s="2">
        <v>400</v>
      </c>
      <c r="G366" s="2">
        <v>100</v>
      </c>
      <c r="H366" s="2">
        <v>3000</v>
      </c>
      <c r="I366" s="2">
        <v>100</v>
      </c>
      <c r="J366" s="2">
        <v>100</v>
      </c>
      <c r="K366" s="4">
        <v>3000</v>
      </c>
      <c r="L366" s="2">
        <v>10000000</v>
      </c>
    </row>
    <row r="367" spans="1:12" x14ac:dyDescent="0.2">
      <c r="A367" s="2" t="s">
        <v>58</v>
      </c>
      <c r="B367" s="3">
        <v>75.099999999999994</v>
      </c>
      <c r="C367" s="3" t="s">
        <v>156</v>
      </c>
      <c r="D367" s="2">
        <v>4</v>
      </c>
      <c r="E367" s="2">
        <v>1600</v>
      </c>
      <c r="F367" s="2">
        <v>400</v>
      </c>
      <c r="G367" s="2">
        <v>100</v>
      </c>
      <c r="H367" s="2">
        <v>3000</v>
      </c>
      <c r="I367" s="2">
        <v>100</v>
      </c>
      <c r="J367" s="2">
        <v>100</v>
      </c>
      <c r="K367" s="4">
        <v>3000</v>
      </c>
      <c r="L367" s="2">
        <v>10000000</v>
      </c>
    </row>
    <row r="368" spans="1:12" x14ac:dyDescent="0.2">
      <c r="A368" s="2" t="s">
        <v>381</v>
      </c>
      <c r="B368" s="3">
        <v>14.74</v>
      </c>
      <c r="C368" s="3" t="s">
        <v>159</v>
      </c>
      <c r="D368" s="2">
        <v>2</v>
      </c>
      <c r="E368" s="2">
        <v>120</v>
      </c>
      <c r="F368" s="2">
        <v>60</v>
      </c>
      <c r="G368" s="2">
        <v>20</v>
      </c>
      <c r="H368" s="2">
        <v>300</v>
      </c>
      <c r="I368" s="2">
        <v>20</v>
      </c>
      <c r="J368" s="2">
        <v>20</v>
      </c>
      <c r="K368" s="4">
        <v>300</v>
      </c>
      <c r="L368" s="2">
        <v>100000</v>
      </c>
    </row>
    <row r="369" spans="1:12" x14ac:dyDescent="0.2">
      <c r="A369" s="2" t="s">
        <v>382</v>
      </c>
      <c r="B369" s="3">
        <v>47.4</v>
      </c>
      <c r="C369" s="3" t="s">
        <v>161</v>
      </c>
      <c r="D369" s="2">
        <v>4</v>
      </c>
      <c r="E369" s="2">
        <v>1600</v>
      </c>
      <c r="F369" s="2">
        <v>400</v>
      </c>
      <c r="G369" s="2">
        <v>100</v>
      </c>
      <c r="H369" s="2">
        <v>3000</v>
      </c>
      <c r="I369" s="2">
        <v>100</v>
      </c>
      <c r="J369" s="2">
        <v>100</v>
      </c>
      <c r="K369" s="4">
        <v>3000</v>
      </c>
      <c r="L369" s="2">
        <v>10000000</v>
      </c>
    </row>
    <row r="370" spans="1:12" x14ac:dyDescent="0.2">
      <c r="A370" s="2" t="s">
        <v>383</v>
      </c>
      <c r="B370" s="3">
        <v>79.8</v>
      </c>
      <c r="C370" s="3" t="s">
        <v>159</v>
      </c>
      <c r="D370" s="2">
        <v>3</v>
      </c>
      <c r="E370" s="2">
        <v>450</v>
      </c>
      <c r="F370" s="2">
        <v>150</v>
      </c>
      <c r="G370" s="2">
        <v>50</v>
      </c>
      <c r="H370" s="2">
        <v>1500</v>
      </c>
      <c r="I370" s="2">
        <v>50</v>
      </c>
      <c r="J370" s="2">
        <v>50</v>
      </c>
      <c r="K370" s="4">
        <v>1500</v>
      </c>
      <c r="L370" s="2">
        <v>1000000</v>
      </c>
    </row>
    <row r="371" spans="1:12" x14ac:dyDescent="0.2">
      <c r="A371" s="2" t="s">
        <v>34</v>
      </c>
      <c r="B371" s="3">
        <v>106.626</v>
      </c>
      <c r="C371" s="3" t="s">
        <v>156</v>
      </c>
      <c r="D371" s="2">
        <v>2</v>
      </c>
      <c r="E371" s="2">
        <v>120</v>
      </c>
      <c r="F371" s="2">
        <v>60</v>
      </c>
      <c r="G371" s="2">
        <v>20</v>
      </c>
      <c r="H371" s="2">
        <v>300</v>
      </c>
      <c r="I371" s="2">
        <v>20</v>
      </c>
      <c r="J371" s="2">
        <v>20</v>
      </c>
      <c r="K371" s="4">
        <v>300</v>
      </c>
      <c r="L371" s="2">
        <v>1000000</v>
      </c>
    </row>
    <row r="372" spans="1:12" x14ac:dyDescent="0.2">
      <c r="A372" s="2" t="s">
        <v>93</v>
      </c>
      <c r="B372" s="3">
        <v>64</v>
      </c>
      <c r="C372" s="3" t="s">
        <v>159</v>
      </c>
      <c r="D372" s="2">
        <v>3</v>
      </c>
      <c r="E372" s="2">
        <v>450</v>
      </c>
      <c r="F372" s="2">
        <v>150</v>
      </c>
      <c r="G372" s="2">
        <v>50</v>
      </c>
      <c r="H372" s="2">
        <v>1500</v>
      </c>
      <c r="I372" s="2">
        <v>50</v>
      </c>
      <c r="J372" s="2">
        <v>50</v>
      </c>
      <c r="K372" s="4">
        <v>1500</v>
      </c>
      <c r="L372" s="2">
        <v>100000</v>
      </c>
    </row>
    <row r="373" spans="1:12" x14ac:dyDescent="0.2">
      <c r="A373" s="2" t="s">
        <v>384</v>
      </c>
      <c r="B373" s="3">
        <v>3.19</v>
      </c>
      <c r="C373" s="3" t="s">
        <v>159</v>
      </c>
      <c r="D373" s="2">
        <v>3</v>
      </c>
      <c r="E373" s="2">
        <v>450</v>
      </c>
      <c r="F373" s="2">
        <v>150</v>
      </c>
      <c r="G373" s="2">
        <v>50</v>
      </c>
      <c r="H373" s="2">
        <v>1500</v>
      </c>
      <c r="I373" s="2">
        <v>50</v>
      </c>
      <c r="J373" s="2">
        <v>50</v>
      </c>
      <c r="K373" s="4">
        <v>1500</v>
      </c>
      <c r="L373" s="2">
        <v>1000000</v>
      </c>
    </row>
    <row r="374" spans="1:12" x14ac:dyDescent="0.2">
      <c r="A374" s="2" t="s">
        <v>385</v>
      </c>
      <c r="B374" s="3">
        <v>58.51</v>
      </c>
      <c r="C374" s="3" t="s">
        <v>156</v>
      </c>
      <c r="D374" s="2">
        <v>3</v>
      </c>
      <c r="E374" s="2">
        <v>450</v>
      </c>
      <c r="F374" s="2">
        <v>150</v>
      </c>
      <c r="G374" s="2">
        <v>50</v>
      </c>
      <c r="H374" s="2">
        <v>1500</v>
      </c>
      <c r="I374" s="2">
        <v>50</v>
      </c>
      <c r="J374" s="2">
        <v>50</v>
      </c>
      <c r="K374" s="4">
        <v>1500</v>
      </c>
      <c r="L374" s="2">
        <v>1000000</v>
      </c>
    </row>
    <row r="375" spans="1:12" x14ac:dyDescent="0.2">
      <c r="A375" s="2" t="s">
        <v>386</v>
      </c>
      <c r="B375" s="3">
        <v>49.71</v>
      </c>
      <c r="C375" s="3" t="s">
        <v>161</v>
      </c>
      <c r="D375" s="2">
        <v>3</v>
      </c>
      <c r="E375" s="2">
        <v>450</v>
      </c>
      <c r="F375" s="2">
        <v>150</v>
      </c>
      <c r="G375" s="2">
        <v>50</v>
      </c>
      <c r="H375" s="2">
        <v>1500</v>
      </c>
      <c r="I375" s="2">
        <v>50</v>
      </c>
      <c r="J375" s="2">
        <v>50</v>
      </c>
      <c r="K375" s="4">
        <v>1500</v>
      </c>
      <c r="L375" s="2">
        <v>1000000</v>
      </c>
    </row>
    <row r="376" spans="1:12" x14ac:dyDescent="0.2">
      <c r="A376" s="2" t="s">
        <v>387</v>
      </c>
      <c r="B376" s="3">
        <v>3.54</v>
      </c>
      <c r="C376" s="3" t="s">
        <v>159</v>
      </c>
      <c r="D376" s="2">
        <v>3</v>
      </c>
      <c r="E376" s="2">
        <v>450</v>
      </c>
      <c r="F376" s="2">
        <v>150</v>
      </c>
      <c r="G376" s="2">
        <v>50</v>
      </c>
      <c r="H376" s="2">
        <v>1500</v>
      </c>
      <c r="I376" s="2">
        <v>50</v>
      </c>
      <c r="J376" s="2">
        <v>50</v>
      </c>
      <c r="K376" s="4">
        <v>1500</v>
      </c>
      <c r="L376" s="2">
        <v>100000</v>
      </c>
    </row>
    <row r="377" spans="1:12" x14ac:dyDescent="0.2">
      <c r="A377" s="2" t="s">
        <v>95</v>
      </c>
      <c r="B377" s="3">
        <v>10.18</v>
      </c>
      <c r="C377" s="3" t="s">
        <v>159</v>
      </c>
      <c r="D377" s="2">
        <v>3</v>
      </c>
      <c r="E377" s="2">
        <v>450</v>
      </c>
      <c r="F377" s="2">
        <v>150</v>
      </c>
      <c r="G377" s="2">
        <v>50</v>
      </c>
      <c r="H377" s="2">
        <v>1500</v>
      </c>
      <c r="I377" s="2">
        <v>50</v>
      </c>
      <c r="J377" s="2">
        <v>50</v>
      </c>
      <c r="K377" s="4">
        <v>1500</v>
      </c>
      <c r="L377" s="2">
        <v>100000</v>
      </c>
    </row>
    <row r="378" spans="1:12" x14ac:dyDescent="0.2">
      <c r="A378" s="2" t="s">
        <v>388</v>
      </c>
      <c r="B378" s="3">
        <v>18.7</v>
      </c>
      <c r="C378" s="3" t="s">
        <v>161</v>
      </c>
      <c r="D378" s="2">
        <v>3</v>
      </c>
      <c r="E378" s="2">
        <v>450</v>
      </c>
      <c r="F378" s="2">
        <v>150</v>
      </c>
      <c r="G378" s="2">
        <v>50</v>
      </c>
      <c r="H378" s="2">
        <v>1500</v>
      </c>
      <c r="I378" s="2">
        <v>50</v>
      </c>
      <c r="J378" s="2">
        <v>50</v>
      </c>
      <c r="K378" s="4">
        <v>1500</v>
      </c>
      <c r="L378" s="2">
        <v>100000</v>
      </c>
    </row>
    <row r="379" spans="1:12" x14ac:dyDescent="0.2">
      <c r="A379" s="2" t="s">
        <v>389</v>
      </c>
      <c r="B379" s="3">
        <v>10.3</v>
      </c>
      <c r="C379" s="3" t="s">
        <v>161</v>
      </c>
      <c r="D379" s="2">
        <v>3</v>
      </c>
      <c r="E379" s="2">
        <v>450</v>
      </c>
      <c r="F379" s="2">
        <v>150</v>
      </c>
      <c r="G379" s="2">
        <v>50</v>
      </c>
      <c r="H379" s="2">
        <v>1500</v>
      </c>
      <c r="I379" s="2">
        <v>50</v>
      </c>
      <c r="J379" s="2">
        <v>50</v>
      </c>
      <c r="K379" s="4">
        <v>1500</v>
      </c>
      <c r="L379" s="2">
        <v>100000</v>
      </c>
    </row>
    <row r="380" spans="1:12" x14ac:dyDescent="0.2">
      <c r="A380" s="2" t="s">
        <v>390</v>
      </c>
      <c r="B380" s="3">
        <v>56.7</v>
      </c>
      <c r="C380" s="3" t="s">
        <v>159</v>
      </c>
      <c r="D380" s="2">
        <v>4</v>
      </c>
      <c r="E380" s="2">
        <v>1600</v>
      </c>
      <c r="F380" s="2">
        <v>400</v>
      </c>
      <c r="G380" s="2">
        <v>100</v>
      </c>
      <c r="H380" s="2">
        <v>3000</v>
      </c>
      <c r="I380" s="2">
        <v>100</v>
      </c>
      <c r="J380" s="2">
        <v>100</v>
      </c>
      <c r="K380" s="4">
        <v>3000</v>
      </c>
      <c r="L380" s="2">
        <v>10000000</v>
      </c>
    </row>
    <row r="381" spans="1:12" x14ac:dyDescent="0.2">
      <c r="A381" s="2" t="s">
        <v>391</v>
      </c>
      <c r="B381" s="3">
        <v>17.5</v>
      </c>
      <c r="C381" s="3" t="s">
        <v>161</v>
      </c>
      <c r="D381" s="2">
        <v>3</v>
      </c>
      <c r="E381" s="2">
        <v>450</v>
      </c>
      <c r="F381" s="2">
        <v>150</v>
      </c>
      <c r="G381" s="2">
        <v>50</v>
      </c>
      <c r="H381" s="2">
        <v>1500</v>
      </c>
      <c r="I381" s="2">
        <v>50</v>
      </c>
      <c r="J381" s="2">
        <v>50</v>
      </c>
      <c r="K381" s="4">
        <v>1500</v>
      </c>
      <c r="L381" s="2">
        <v>1000000</v>
      </c>
    </row>
    <row r="382" spans="1:12" x14ac:dyDescent="0.2">
      <c r="A382" s="2" t="s">
        <v>392</v>
      </c>
      <c r="B382" s="3">
        <v>32.018000000000001</v>
      </c>
      <c r="C382" s="3" t="s">
        <v>156</v>
      </c>
      <c r="D382" s="2">
        <v>4</v>
      </c>
      <c r="E382" s="2">
        <v>1600</v>
      </c>
      <c r="F382" s="2">
        <v>400</v>
      </c>
      <c r="G382" s="2">
        <v>100</v>
      </c>
      <c r="H382" s="2">
        <v>3000</v>
      </c>
      <c r="I382" s="2">
        <v>100</v>
      </c>
      <c r="J382" s="2">
        <v>100</v>
      </c>
      <c r="K382" s="4">
        <v>3000</v>
      </c>
      <c r="L382" s="2">
        <v>10000000</v>
      </c>
    </row>
    <row r="383" spans="1:12" x14ac:dyDescent="0.2">
      <c r="A383" s="2" t="s">
        <v>127</v>
      </c>
      <c r="B383" s="3">
        <v>4.1849999999999996</v>
      </c>
      <c r="C383" s="3" t="s">
        <v>156</v>
      </c>
      <c r="D383" s="2">
        <v>4</v>
      </c>
      <c r="E383" s="2">
        <v>1600</v>
      </c>
      <c r="F383" s="2">
        <v>400</v>
      </c>
      <c r="G383" s="2">
        <v>100</v>
      </c>
      <c r="H383" s="2">
        <v>3000</v>
      </c>
      <c r="I383" s="2">
        <v>100</v>
      </c>
      <c r="J383" s="2">
        <v>100</v>
      </c>
      <c r="K383" s="4">
        <v>3000</v>
      </c>
      <c r="L383" s="2">
        <v>10000000</v>
      </c>
    </row>
    <row r="384" spans="1:12" x14ac:dyDescent="0.2">
      <c r="A384" s="2" t="s">
        <v>81</v>
      </c>
      <c r="B384" s="3">
        <v>9.1929999999999996</v>
      </c>
      <c r="C384" s="3" t="s">
        <v>159</v>
      </c>
      <c r="D384" s="2">
        <v>3</v>
      </c>
      <c r="E384" s="2">
        <v>450</v>
      </c>
      <c r="F384" s="2">
        <v>150</v>
      </c>
      <c r="G384" s="2">
        <v>50</v>
      </c>
      <c r="H384" s="2">
        <v>1500</v>
      </c>
      <c r="I384" s="2">
        <v>50</v>
      </c>
      <c r="J384" s="2">
        <v>50</v>
      </c>
      <c r="K384" s="4">
        <v>1500</v>
      </c>
      <c r="L384" s="2">
        <v>1000000</v>
      </c>
    </row>
    <row r="385" spans="1:12" x14ac:dyDescent="0.2">
      <c r="A385" s="2" t="s">
        <v>82</v>
      </c>
      <c r="B385" s="3">
        <v>38.47</v>
      </c>
      <c r="C385" s="3" t="s">
        <v>161</v>
      </c>
      <c r="D385" s="2">
        <v>3</v>
      </c>
      <c r="E385" s="2">
        <v>450</v>
      </c>
      <c r="F385" s="2">
        <v>150</v>
      </c>
      <c r="G385" s="2">
        <v>50</v>
      </c>
      <c r="H385" s="2">
        <v>1500</v>
      </c>
      <c r="I385" s="2">
        <v>50</v>
      </c>
      <c r="J385" s="2">
        <v>50</v>
      </c>
      <c r="K385" s="4">
        <v>1500</v>
      </c>
      <c r="L385" s="2">
        <v>100000</v>
      </c>
    </row>
    <row r="386" spans="1:12" x14ac:dyDescent="0.2">
      <c r="A386" s="2" t="s">
        <v>30</v>
      </c>
      <c r="B386" s="3">
        <v>243.93</v>
      </c>
      <c r="C386" s="3" t="s">
        <v>156</v>
      </c>
      <c r="D386" s="2">
        <v>3</v>
      </c>
      <c r="E386" s="2">
        <v>450</v>
      </c>
      <c r="F386" s="2">
        <v>150</v>
      </c>
      <c r="G386" s="2">
        <v>50</v>
      </c>
      <c r="H386" s="2">
        <v>1500</v>
      </c>
      <c r="I386" s="2">
        <v>50</v>
      </c>
      <c r="J386" s="2">
        <v>50</v>
      </c>
      <c r="K386" s="4">
        <v>1500</v>
      </c>
      <c r="L386" s="2">
        <v>1000000</v>
      </c>
    </row>
    <row r="387" spans="1:12" x14ac:dyDescent="0.2">
      <c r="A387" s="2" t="s">
        <v>393</v>
      </c>
      <c r="B387" s="3">
        <v>56.4</v>
      </c>
      <c r="C387" s="3" t="s">
        <v>161</v>
      </c>
      <c r="D387" s="2">
        <v>3</v>
      </c>
      <c r="E387" s="2">
        <v>450</v>
      </c>
      <c r="F387" s="2">
        <v>150</v>
      </c>
      <c r="G387" s="2">
        <v>50</v>
      </c>
      <c r="H387" s="2">
        <v>1500</v>
      </c>
      <c r="I387" s="2">
        <v>50</v>
      </c>
      <c r="J387" s="2">
        <v>50</v>
      </c>
      <c r="K387" s="4">
        <v>1500</v>
      </c>
      <c r="L387" s="2">
        <v>1000000</v>
      </c>
    </row>
    <row r="388" spans="1:12" x14ac:dyDescent="0.2">
      <c r="A388" s="2" t="s">
        <v>394</v>
      </c>
      <c r="B388" s="3">
        <v>46.5</v>
      </c>
      <c r="C388" s="3" t="s">
        <v>159</v>
      </c>
      <c r="D388" s="2">
        <v>3</v>
      </c>
      <c r="E388" s="2">
        <v>450</v>
      </c>
      <c r="F388" s="2">
        <v>150</v>
      </c>
      <c r="G388" s="2">
        <v>50</v>
      </c>
      <c r="H388" s="2">
        <v>1500</v>
      </c>
      <c r="I388" s="2">
        <v>50</v>
      </c>
      <c r="J388" s="2">
        <v>50</v>
      </c>
      <c r="K388" s="4">
        <v>1500</v>
      </c>
      <c r="L388" s="2">
        <v>1000000</v>
      </c>
    </row>
    <row r="389" spans="1:12" x14ac:dyDescent="0.2">
      <c r="A389" s="2" t="s">
        <v>395</v>
      </c>
      <c r="B389" s="3">
        <v>83.4</v>
      </c>
      <c r="C389" s="3" t="s">
        <v>156</v>
      </c>
      <c r="D389" s="2">
        <v>3</v>
      </c>
      <c r="E389" s="2">
        <v>450</v>
      </c>
      <c r="F389" s="2">
        <v>150</v>
      </c>
      <c r="G389" s="2">
        <v>50</v>
      </c>
      <c r="H389" s="2">
        <v>1500</v>
      </c>
      <c r="I389" s="2">
        <v>50</v>
      </c>
      <c r="J389" s="2">
        <v>50</v>
      </c>
      <c r="K389" s="4">
        <v>1500</v>
      </c>
      <c r="L389" s="2">
        <v>1000000</v>
      </c>
    </row>
    <row r="390" spans="1:12" x14ac:dyDescent="0.2">
      <c r="A390" s="2" t="s">
        <v>92</v>
      </c>
      <c r="B390" s="3">
        <v>78.41</v>
      </c>
      <c r="C390" s="3" t="s">
        <v>159</v>
      </c>
      <c r="D390" s="2">
        <v>3</v>
      </c>
      <c r="E390" s="2">
        <v>450</v>
      </c>
      <c r="F390" s="2">
        <v>150</v>
      </c>
      <c r="G390" s="2">
        <v>50</v>
      </c>
      <c r="H390" s="2">
        <v>1500</v>
      </c>
      <c r="I390" s="2">
        <v>50</v>
      </c>
      <c r="J390" s="2">
        <v>50</v>
      </c>
      <c r="K390" s="4">
        <v>1500</v>
      </c>
      <c r="L390" s="2">
        <v>1000000</v>
      </c>
    </row>
    <row r="391" spans="1:12" x14ac:dyDescent="0.2">
      <c r="A391" s="3" t="s">
        <v>396</v>
      </c>
      <c r="B391" s="3">
        <v>1610000</v>
      </c>
      <c r="C391" s="3" t="s">
        <v>157</v>
      </c>
      <c r="D391" s="3">
        <v>1</v>
      </c>
      <c r="E391" s="3">
        <v>80</v>
      </c>
      <c r="F391" s="3">
        <v>20</v>
      </c>
      <c r="G391" s="3">
        <v>2</v>
      </c>
      <c r="H391" s="3">
        <v>50</v>
      </c>
      <c r="I391" s="3">
        <v>2</v>
      </c>
      <c r="J391" s="3">
        <v>4</v>
      </c>
      <c r="K391" s="5">
        <f>0.44/(H391/(L391/10))*H391</f>
        <v>440000</v>
      </c>
      <c r="L391" s="3">
        <v>10000000</v>
      </c>
    </row>
    <row r="392" spans="1:12" x14ac:dyDescent="0.2">
      <c r="A392" s="2" t="s">
        <v>397</v>
      </c>
      <c r="B392" s="3">
        <v>64.031999999999996</v>
      </c>
      <c r="C392" s="3" t="s">
        <v>156</v>
      </c>
      <c r="D392" s="2">
        <v>3</v>
      </c>
      <c r="E392" s="2">
        <v>450</v>
      </c>
      <c r="F392" s="2">
        <v>150</v>
      </c>
      <c r="G392" s="2">
        <v>50</v>
      </c>
      <c r="H392" s="2">
        <v>1500</v>
      </c>
      <c r="I392" s="2">
        <v>50</v>
      </c>
      <c r="J392" s="2">
        <v>50</v>
      </c>
      <c r="K392" s="4">
        <v>1500</v>
      </c>
      <c r="L392" s="2">
        <v>1000000</v>
      </c>
    </row>
  </sheetData>
  <sheetProtection algorithmName="SHA-512" hashValue="Y87XVx0J2dQlP+eTAEg5UtXqVsLRtTqCJFMipORHFz+YKcpZuR4C1aD8rPCWQGw3DuGiL/m9+3PqzToj17McGQ==" saltValue="vq176ALDBw1G1Jl+7o3UaQ==" spinCount="100000" sheet="1" objects="1" scenarios="1" selectLockedCells="1" selectUnlockedCells="1"/>
  <sortState xmlns:xlrd2="http://schemas.microsoft.com/office/spreadsheetml/2017/richdata2" ref="A4:L392">
    <sortCondition ref="A4:A392"/>
  </sortState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5"/>
  <sheetViews>
    <sheetView workbookViewId="0">
      <selection activeCell="G2" sqref="G2:J2"/>
    </sheetView>
  </sheetViews>
  <sheetFormatPr defaultRowHeight="13.2" x14ac:dyDescent="0.2"/>
  <sheetData>
    <row r="1" spans="1:1" x14ac:dyDescent="0.2">
      <c r="A1" t="s">
        <v>5</v>
      </c>
    </row>
    <row r="2" spans="1:1" x14ac:dyDescent="0.2">
      <c r="A2" t="s">
        <v>398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</sheetData>
  <sheetProtection algorithmName="SHA-512" hashValue="9Zxw/ffNf6p/TfBMhCBgloMYIXR4AcWhh1M+UhGoVk7qi3ioct4IoX0LjMZPeyUMrVg0qGwK7lAH/lP+hTgMMg==" saltValue="7Ivq4XwJ2h9NbLnA57L83w==" spinCount="100000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計画書</vt:lpstr>
      <vt:lpstr>報告書</vt:lpstr>
      <vt:lpstr>Sheet9</vt:lpstr>
      <vt:lpstr>Sheet6</vt:lpstr>
      <vt:lpstr>Sheet5</vt:lpstr>
      <vt:lpstr>Sheet13</vt:lpstr>
      <vt:lpstr>Sheet4</vt:lpstr>
      <vt:lpstr>Sheet2</vt:lpstr>
      <vt:lpstr>Sheet3</vt:lpstr>
      <vt:lpstr>Sheet7</vt:lpstr>
      <vt:lpstr>Sheet8</vt:lpstr>
      <vt:lpstr>Sheet11</vt:lpstr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kikunaga</dc:creator>
  <cp:lastModifiedBy>kikunaga</cp:lastModifiedBy>
  <cp:lastPrinted>2024-04-26T02:35:07Z</cp:lastPrinted>
  <dcterms:created xsi:type="dcterms:W3CDTF">2014-02-11T08:46:39Z</dcterms:created>
  <dcterms:modified xsi:type="dcterms:W3CDTF">2024-05-05T08:37:47Z</dcterms:modified>
</cp:coreProperties>
</file>